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6180" tabRatio="601" activeTab="0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<sst xmlns="http://schemas.openxmlformats.org/spreadsheetml/2006/main" count="846" uniqueCount="356">
  <si>
    <t>0102</t>
  </si>
  <si>
    <t>0010000</t>
  </si>
  <si>
    <t>010</t>
  </si>
  <si>
    <t>0103</t>
  </si>
  <si>
    <t>005</t>
  </si>
  <si>
    <t>221</t>
  </si>
  <si>
    <t>026</t>
  </si>
  <si>
    <t>027</t>
  </si>
  <si>
    <t>0104</t>
  </si>
  <si>
    <t>0113</t>
  </si>
  <si>
    <t>0700000</t>
  </si>
  <si>
    <t>184</t>
  </si>
  <si>
    <t>Резервные фонды</t>
  </si>
  <si>
    <t>0115</t>
  </si>
  <si>
    <t>327</t>
  </si>
  <si>
    <t>0920000</t>
  </si>
  <si>
    <t>216</t>
  </si>
  <si>
    <t>0930000</t>
  </si>
  <si>
    <t>0302</t>
  </si>
  <si>
    <t>2020000</t>
  </si>
  <si>
    <t>220</t>
  </si>
  <si>
    <t>239</t>
  </si>
  <si>
    <t>240</t>
  </si>
  <si>
    <t>253</t>
  </si>
  <si>
    <t>472</t>
  </si>
  <si>
    <t>0411</t>
  </si>
  <si>
    <t>406</t>
  </si>
  <si>
    <t>0501</t>
  </si>
  <si>
    <t>1020000</t>
  </si>
  <si>
    <t>214</t>
  </si>
  <si>
    <t>3500000</t>
  </si>
  <si>
    <t>197</t>
  </si>
  <si>
    <t>410</t>
  </si>
  <si>
    <t>0502</t>
  </si>
  <si>
    <t>3510000</t>
  </si>
  <si>
    <t>412</t>
  </si>
  <si>
    <t>0504</t>
  </si>
  <si>
    <t>0604</t>
  </si>
  <si>
    <t>4120000</t>
  </si>
  <si>
    <t>443</t>
  </si>
  <si>
    <t>0701</t>
  </si>
  <si>
    <t>4200000</t>
  </si>
  <si>
    <t>0702</t>
  </si>
  <si>
    <t>0709</t>
  </si>
  <si>
    <t>4520000</t>
  </si>
  <si>
    <t>0801</t>
  </si>
  <si>
    <t>4400000</t>
  </si>
  <si>
    <t>4410000</t>
  </si>
  <si>
    <t>4420000</t>
  </si>
  <si>
    <t>Библиотеки</t>
  </si>
  <si>
    <t>4430000</t>
  </si>
  <si>
    <t>4500000</t>
  </si>
  <si>
    <t>453</t>
  </si>
  <si>
    <t>0806</t>
  </si>
  <si>
    <t>0901</t>
  </si>
  <si>
    <t>4690000</t>
  </si>
  <si>
    <t>4700000</t>
  </si>
  <si>
    <t>0902</t>
  </si>
  <si>
    <t>5120000</t>
  </si>
  <si>
    <t>455</t>
  </si>
  <si>
    <t>0904</t>
  </si>
  <si>
    <t>714</t>
  </si>
  <si>
    <t>Пенсии</t>
  </si>
  <si>
    <t>Вещевое обеспечение</t>
  </si>
  <si>
    <t>тыс.руб.</t>
  </si>
  <si>
    <t xml:space="preserve"> Наименование показателя</t>
  </si>
  <si>
    <t>Код дохода по КД</t>
  </si>
  <si>
    <t>в том числе в разрезе разделов</t>
  </si>
  <si>
    <t>Раздел 0400</t>
  </si>
  <si>
    <t>Раздел 0500</t>
  </si>
  <si>
    <t>Раздел 0700</t>
  </si>
  <si>
    <t>Раздел 0801</t>
  </si>
  <si>
    <t>Раздел 0900</t>
  </si>
  <si>
    <t>КУМИ</t>
  </si>
  <si>
    <t>ГУКХ</t>
  </si>
  <si>
    <t>ГУЖХ</t>
  </si>
  <si>
    <t>ИТОГО</t>
  </si>
  <si>
    <t>Городское управле-ние образова-ние</t>
  </si>
  <si>
    <t>Музы-кальные и художественные школы</t>
  </si>
  <si>
    <t>Учреж-дения культуры</t>
  </si>
  <si>
    <t>МОК "Велико-лукский драма-тический театр"</t>
  </si>
  <si>
    <t>МУЗ "Центральная городская больница"</t>
  </si>
  <si>
    <t>СК "Эксп-ресс"</t>
  </si>
  <si>
    <t>СК "Строи-тель"</t>
  </si>
  <si>
    <t>Доходы-Итого</t>
  </si>
  <si>
    <t>000 8 50 00000 00 0000 000</t>
  </si>
  <si>
    <t>ДОХОДЫ ОТ ПРЕДПРИНИМАТЕЛЬСКОЙ И ИНОЙ ПРИНОСЯЩЕЙ ДОХОД ДЕЯТЕЛЬНОСТИ</t>
  </si>
  <si>
    <t>000 3 00 00000 00 0000 000</t>
  </si>
  <si>
    <t>РЫНОЧНЫЕ ПРОДАЖИ ТОВАРОВ И УСЛУГ</t>
  </si>
  <si>
    <t>000 3 02 00000 00 0000 000</t>
  </si>
  <si>
    <t>Доходы от продажи услуг</t>
  </si>
  <si>
    <t>000 3 02 01000 00 0000 130</t>
  </si>
  <si>
    <t>Доходы от продажи услуг, оказываемых муниципаль-ными учреждениями</t>
  </si>
  <si>
    <t>000 3 02 01040 04 0000 130</t>
  </si>
  <si>
    <t xml:space="preserve">из них </t>
  </si>
  <si>
    <t>родительская плата</t>
  </si>
  <si>
    <t>предпринимательская деятельность</t>
  </si>
  <si>
    <t>родительская плата(интернат)</t>
  </si>
  <si>
    <t>БЕЗВОЗМЕЗДНЫЕ ПОСТУПЛЕНИЯ ОТ ПРЕДПРИНИМАТЕЛЬСКОЙ И ИНОЙ ПРИНОСЯЩЕЙ ДОХОД ДЕЯТЕЛЬНОСТИ</t>
  </si>
  <si>
    <t>000 3 03 00000 00 0000 180</t>
  </si>
  <si>
    <t>Прочие безвозмездные поступления</t>
  </si>
  <si>
    <t>000 3 03 02000 00 0000 180</t>
  </si>
  <si>
    <t>Прочие безвозмездные поступления муниципальным учреждениям</t>
  </si>
  <si>
    <t>000 3 03 02040 04 0000 180</t>
  </si>
  <si>
    <t>целевые средства и спонсор.помощь</t>
  </si>
  <si>
    <t>другие средства</t>
  </si>
  <si>
    <t>№ п/п</t>
  </si>
  <si>
    <t>Код подраздела</t>
  </si>
  <si>
    <t>Код ЦС</t>
  </si>
  <si>
    <t>Код ВР</t>
  </si>
  <si>
    <t>Наименование разделов, подразделов, целевых статей и видов расходов</t>
  </si>
  <si>
    <t>0100</t>
  </si>
  <si>
    <t>ОБЩЕГОСУДАРСТВЕННЫЕ ВОПРОСЫ</t>
  </si>
  <si>
    <t>Функционирование высшего должностного лица субьекта Российской Федерации и органа местного самоуправления</t>
  </si>
  <si>
    <t>000</t>
  </si>
  <si>
    <t>Администрация города Великие Луки (аппарат)</t>
  </si>
  <si>
    <t>Высшее должностное лицо органа местного самоуправления</t>
  </si>
  <si>
    <t>Функционирование законодательных (представительных) органов государственнойвласти и местного самоуправления</t>
  </si>
  <si>
    <t>Городская Дума</t>
  </si>
  <si>
    <t>Центральный аппарат</t>
  </si>
  <si>
    <t>Глава законодательной (представительной) власти местного самоуправления</t>
  </si>
  <si>
    <t>Члены законодательной (представительной) власти местного самоуправления</t>
  </si>
  <si>
    <t>Функционирование Правительства Российской Федерации, высших органов исполнительной власти субьектов Российской Федерации, местных администраций</t>
  </si>
  <si>
    <t>Администрация города Великие Луки (аппарат, структурные подразделения)</t>
  </si>
  <si>
    <t>0105</t>
  </si>
  <si>
    <t>Судебная система</t>
  </si>
  <si>
    <t>Руководство и управление в сфере установленных функций</t>
  </si>
  <si>
    <t>069</t>
  </si>
  <si>
    <t>Субвенции, переданные органам муниципальных образований, для осуществления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</si>
  <si>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Резервные фонды органов местного самоуправления</t>
  </si>
  <si>
    <t>Другие общегосударственные вопросы</t>
  </si>
  <si>
    <t>Обеспечение деятельности подведомственного учреждения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</si>
  <si>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</si>
  <si>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</si>
  <si>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Учреждения по обеспечению хозяйственного обслуживания</t>
  </si>
  <si>
    <t>Обеспечение деятельности подведомственного учреждения (гараж)</t>
  </si>
  <si>
    <t>0300</t>
  </si>
  <si>
    <t>НАЦИОНАЛЬНАЯ БЕЗОПАСНОСТЬ И ПРАВООХРАНИТЕЛЬНАЯ ДЕЯТЕЛЬНОСТЬ</t>
  </si>
  <si>
    <t>Органы внутренних дел</t>
  </si>
  <si>
    <t>Воинское формирование (органы,подразделения)</t>
  </si>
  <si>
    <t>Продовольственноеобеспечение</t>
  </si>
  <si>
    <t>Военный персонал и сотрудники правоохранительных органов, имеющих специальные звания</t>
  </si>
  <si>
    <t>Гражданский персонал</t>
  </si>
  <si>
    <t>Обеспечение функционирование органов в сфере национальной бесопасности и правоохранительной деятельности</t>
  </si>
  <si>
    <t>Пособия и компенсации военнослужащим, приравненым к ним лицам, а также уволенным из их числа</t>
  </si>
  <si>
    <t>Поправки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</si>
  <si>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</si>
  <si>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</si>
  <si>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2190000</t>
  </si>
  <si>
    <t>Мероприятия по гражданской обороне</t>
  </si>
  <si>
    <t>261</t>
  </si>
  <si>
    <t>Расходы, связанные с подготовкой населения и организацией к действиям в чрезвычайной ситуации в мирное и военное время</t>
  </si>
  <si>
    <t>3020000</t>
  </si>
  <si>
    <t>Поисковые и аварийно-спасательные учреждения</t>
  </si>
  <si>
    <t>0400</t>
  </si>
  <si>
    <t>НАЦИОНАЛЬНАЯ ЭКОНОМИКА</t>
  </si>
  <si>
    <t>0402</t>
  </si>
  <si>
    <t>Топливо и энергетика</t>
  </si>
  <si>
    <t>2480000</t>
  </si>
  <si>
    <t>Вопросы топливно-энергетическогокомплекса</t>
  </si>
  <si>
    <t>322</t>
  </si>
  <si>
    <t>Мероприятия в топливно-энергетической области</t>
  </si>
  <si>
    <t>0408</t>
  </si>
  <si>
    <t>Транспорт</t>
  </si>
  <si>
    <t>3170000</t>
  </si>
  <si>
    <t>Другие виды транспорта</t>
  </si>
  <si>
    <t>366</t>
  </si>
  <si>
    <t>Отдельные мероприятия по другим видам транспорта</t>
  </si>
  <si>
    <t>Другие вопросы в области национальной экономики</t>
  </si>
  <si>
    <t>Центральный аппарат (КУМИ)</t>
  </si>
  <si>
    <t>Мероприятия по землеустройству и землепользованию</t>
  </si>
  <si>
    <t>0500</t>
  </si>
  <si>
    <t>ЖИЛИЩНО-КОММУНАЛЬНОЕ ХОЗЯЙСТВО</t>
  </si>
  <si>
    <t>Жилищное хозяйство</t>
  </si>
  <si>
    <t>Непрограммные инвестиции в основные фонды</t>
  </si>
  <si>
    <t>Строительство объектов общегражданского назначения</t>
  </si>
  <si>
    <t xml:space="preserve">Поддержка жилищного хозяйства </t>
  </si>
  <si>
    <t xml:space="preserve">Мероприятия в области жилищного хозяйства </t>
  </si>
  <si>
    <t>5220000</t>
  </si>
  <si>
    <t>Региональные целевые программы</t>
  </si>
  <si>
    <t>Мероприятия в области жилищного хозяйства по строительству , реконструкции и приобретение жилых домов ( ветхий жилой фонд)</t>
  </si>
  <si>
    <t>Коммунальное  хозяйство</t>
  </si>
  <si>
    <t>Поддержка коммунального хозяйства</t>
  </si>
  <si>
    <t>Предоставление субсидий</t>
  </si>
  <si>
    <t>411</t>
  </si>
  <si>
    <t>Мероприятия в области коммунального хозяйства по развитию, реконструкции и замене инженерных сетей</t>
  </si>
  <si>
    <t>Мероприятия по благоустройству городских и сельских поселений</t>
  </si>
  <si>
    <t>Другие вопросы в области жилищно-коммунального хозяйства</t>
  </si>
  <si>
    <t>Центральный аппарат (ГУЖХ)</t>
  </si>
  <si>
    <t>Строительство объектов общегражданского назначения(лизинг)</t>
  </si>
  <si>
    <t>Предоставление субсидий (очистка русла реки)</t>
  </si>
  <si>
    <t>5150000</t>
  </si>
  <si>
    <t>Фонд софинансирования социальных расходов</t>
  </si>
  <si>
    <t>500</t>
  </si>
  <si>
    <t>Субсидии на частичное возмещение расходов бюджетов по предоставлению гражданам субсидий на оплату жилья и ком. услуг</t>
  </si>
  <si>
    <t>0600</t>
  </si>
  <si>
    <t>ОХРАНА ОКРУЖАЮЩЕЙ СРЕДЫ</t>
  </si>
  <si>
    <t>Реализация государственных функций в области охраны окруающей среды</t>
  </si>
  <si>
    <t>Природоохранные мероприятия</t>
  </si>
  <si>
    <t>0700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</si>
  <si>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</si>
  <si>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</si>
  <si>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</si>
  <si>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</si>
  <si>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 xml:space="preserve">Школы - детские сады, школы начальные, неполные средние и средние 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</si>
  <si>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</si>
  <si>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</si>
  <si>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</si>
  <si>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</si>
  <si>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</si>
  <si>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Приобритение жилых помещений детям-сиротам, детям оставшимся без попечения родителей</t>
  </si>
  <si>
    <t>Прочие учреждения образования</t>
  </si>
  <si>
    <t>523</t>
  </si>
  <si>
    <t>Реализация социальных гарантий, предоставляемых педработникам образовательных учреждений</t>
  </si>
  <si>
    <t>Фонд компенсации</t>
  </si>
  <si>
    <t>Перемещение ассигнований</t>
  </si>
  <si>
    <t>0800</t>
  </si>
  <si>
    <t>КУЛЬТУРА КИНЕМАТОГРАФИЯ И СРЕДСТВА МАССОВОЙ ИНФОРМАЦИИ</t>
  </si>
  <si>
    <t xml:space="preserve">Культура  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</si>
  <si>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</si>
  <si>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</si>
  <si>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Театры,цирки,концертные и другие организации исполнительных искусств</t>
  </si>
  <si>
    <t>Государственная поддержка в сфере культуры, кинематографии и средств массавой информации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</si>
  <si>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</t>
  </si>
  <si>
    <t>Другие вопросы в области культуры, кинематография, средства массовой информации"</t>
  </si>
  <si>
    <t>Строительство объектов общегражданского назначения(ДК ЛК)</t>
  </si>
  <si>
    <t>0900</t>
  </si>
  <si>
    <t>ЗДРАВООХРАНЕНИЕ И СПОРТ</t>
  </si>
  <si>
    <t>Учреждения обеспечивающие предоставления услуг в сфере здравоохранения</t>
  </si>
  <si>
    <t>Больницы, клиники, госпитали, медико-санитарные части</t>
  </si>
  <si>
    <t>Поликлиники, амбулатории,диагностический центры</t>
  </si>
  <si>
    <t>5190000</t>
  </si>
  <si>
    <t>Центры спортивной подготовки</t>
  </si>
  <si>
    <t>СК "Экспресс"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</si>
  <si>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</si>
  <si>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</t>
  </si>
  <si>
    <t>в т.ч. программа "Финансовая поддержка спорта на 2005 год"</t>
  </si>
  <si>
    <t>программа "Детский и юношеский футбол 2003-2006 годы"</t>
  </si>
  <si>
    <t>Другие вопросы в области здравоохранения и спорта</t>
  </si>
  <si>
    <t>1000</t>
  </si>
  <si>
    <t>СОЦИАЛЬНАЯ ПОЛИТИКА</t>
  </si>
  <si>
    <t>Пенсионное обеспечение</t>
  </si>
  <si>
    <t>Доплаты к пенсиям государственных служащихсубьектов Российской Федерации и муниципальных служащих</t>
  </si>
  <si>
    <t>1002</t>
  </si>
  <si>
    <t>Социальное обслуживание населения</t>
  </si>
  <si>
    <t>5060000</t>
  </si>
  <si>
    <t>Учреждения социального обслуживания населения</t>
  </si>
  <si>
    <t>Обеспечение деятельности подведомственного учреждения (субвенция)</t>
  </si>
  <si>
    <t>5191000</t>
  </si>
  <si>
    <t>Субвенция на реализацию закона "О социальном обслуживании граждан"</t>
  </si>
  <si>
    <t>1003</t>
  </si>
  <si>
    <t>Социальное обеспечение населения</t>
  </si>
  <si>
    <t>5050000</t>
  </si>
  <si>
    <t>Меры социальной поддержке граждан</t>
  </si>
  <si>
    <t>483</t>
  </si>
  <si>
    <t>Государственная социальная помощь в Псковской области-СУБВЕНЦИЯ</t>
  </si>
  <si>
    <t>Средства федерального бюджета на возмещение расходов Героям Советского Союза,Героям социалистического труда</t>
  </si>
  <si>
    <t>477</t>
  </si>
  <si>
    <t>Субсидии на предоставления мер социальнной поддержки реабилитированных лиц и лиц признанных пострадавшими от политических репрессий - ДОЛГИ</t>
  </si>
  <si>
    <t>Субсидии на предоставления мер социальнной поддержки реабилитированных лиц и лиц признанных пострадавшими от политических репрессий - СУБВЕНЦИЯ</t>
  </si>
  <si>
    <t>563</t>
  </si>
  <si>
    <t>Социальная поддержка ветеранов труда- СУБВЕНЦИЯ</t>
  </si>
  <si>
    <t>565</t>
  </si>
  <si>
    <t>Социальная поддержка тружаников тыла - СУБВЕНЦИЯ</t>
  </si>
  <si>
    <t>749</t>
  </si>
  <si>
    <t>Ежемесячное пособие на ребенка граждан, имеющим детей -СУБВЕНЦИЯ</t>
  </si>
  <si>
    <t>5191100</t>
  </si>
  <si>
    <t xml:space="preserve">Ежемесячное пособие на ребенка граждан, имеющим детей </t>
  </si>
  <si>
    <t>5191200</t>
  </si>
  <si>
    <t>560</t>
  </si>
  <si>
    <t>Ежегодная выплата "Почетный донор России"</t>
  </si>
  <si>
    <t>5191400</t>
  </si>
  <si>
    <t>561</t>
  </si>
  <si>
    <t>На оплату жилищно-коммунальных услуг отдельным категориям граждан</t>
  </si>
  <si>
    <t>5191500</t>
  </si>
  <si>
    <t>Социальная поддержка отдельных категорий граждан, в т.ч.:</t>
  </si>
  <si>
    <t>реабилитированных лиц и лиц, признанных пострадавшими от политических репрессий</t>
  </si>
  <si>
    <t>ветеранов труда</t>
  </si>
  <si>
    <t>тружиников тыла</t>
  </si>
  <si>
    <t>5191700</t>
  </si>
  <si>
    <t>Государственная социальная помощь в Псковской области</t>
  </si>
  <si>
    <t>1004</t>
  </si>
  <si>
    <t>Борьба с беспризорностью, опека, попечительство</t>
  </si>
  <si>
    <t>5110000</t>
  </si>
  <si>
    <t>Мероприятия по борьбе с безпризорностью, по опеке и попечительству</t>
  </si>
  <si>
    <t>755</t>
  </si>
  <si>
    <t>Прочие мероприятия по борьбе с беспризорностью, по опеке и попечительству</t>
  </si>
  <si>
    <t>5190600</t>
  </si>
  <si>
    <t>1006</t>
  </si>
  <si>
    <t>Другие вопросы в области социальной политики</t>
  </si>
  <si>
    <t>Расходы на оказание социальной помощи</t>
  </si>
  <si>
    <t>Социальная поддержка многодетных семей</t>
  </si>
  <si>
    <t>Компенсационные выплаты по возмещению вреда здоровью</t>
  </si>
  <si>
    <t>5140000</t>
  </si>
  <si>
    <t>Реализация государственных функций в области социальной политики</t>
  </si>
  <si>
    <t>Пособия на погребение неработающим лицам</t>
  </si>
  <si>
    <t xml:space="preserve">482 </t>
  </si>
  <si>
    <t>Мероприятия в области социальной политики</t>
  </si>
  <si>
    <t>в т.ч. программа "Старшее поколение"</t>
  </si>
  <si>
    <t>5190900</t>
  </si>
  <si>
    <t>5191300</t>
  </si>
  <si>
    <t>5191600</t>
  </si>
  <si>
    <t>Льготоы по коммунальным услугам многодетным семьям</t>
  </si>
  <si>
    <t>ИТОГО расходов</t>
  </si>
  <si>
    <t>Центральный аппарат (Управление образования)</t>
  </si>
  <si>
    <t>0000000</t>
  </si>
  <si>
    <t>4209900</t>
  </si>
  <si>
    <t>001</t>
  </si>
  <si>
    <t>Выполнение функций подведомственными учреждениями</t>
  </si>
  <si>
    <t>Обеспечение деятельности подведомственных учреждений</t>
  </si>
  <si>
    <t>4219900</t>
  </si>
  <si>
    <t>4239900</t>
  </si>
  <si>
    <t>Обеспечение деятельности подведомственных учреждений (Управление образования)</t>
  </si>
  <si>
    <t>0020000</t>
  </si>
  <si>
    <t>0020400</t>
  </si>
  <si>
    <t>Выполнение функций органами местного самоуправления</t>
  </si>
  <si>
    <t>4529900</t>
  </si>
  <si>
    <t>Выполнение функций бюджетными учреждениями</t>
  </si>
  <si>
    <t>Выполнение функций бюджетными учреждениями (Управление образования)</t>
  </si>
  <si>
    <t>Выполнение функций бюджетными учреждениями (муз. и худ. школы)</t>
  </si>
  <si>
    <t>4409900</t>
  </si>
  <si>
    <t>4419900</t>
  </si>
  <si>
    <t>4429900</t>
  </si>
  <si>
    <t>4439900</t>
  </si>
  <si>
    <t>Обеспечение деятельности подведомственных учреждений (МОК "Драмтеатр")</t>
  </si>
  <si>
    <t>Выполнение функций бюджетными учреждениями (МОК "Драмтеатр")</t>
  </si>
  <si>
    <t>Стационарная медицинская помощь</t>
  </si>
  <si>
    <t>4699900</t>
  </si>
  <si>
    <t>4709900</t>
  </si>
  <si>
    <t>Амбулаторная помощь</t>
  </si>
  <si>
    <t>4719900</t>
  </si>
  <si>
    <t>0908</t>
  </si>
  <si>
    <t>Физическая культура и спорт</t>
  </si>
  <si>
    <t>4829900</t>
  </si>
  <si>
    <t>Обеспечение деятельности подведомственных учреждений (СК "Строитель")</t>
  </si>
  <si>
    <t>Выполнение функций бюджетными учреждениями (СК "Строитель")</t>
  </si>
  <si>
    <t>0910</t>
  </si>
  <si>
    <t>Другие вопросы в области здравоохранения, физической культуры и спорта</t>
  </si>
  <si>
    <t>Исполнено за  2008 год</t>
  </si>
  <si>
    <t>4769900</t>
  </si>
  <si>
    <t>Родильные дома</t>
  </si>
  <si>
    <t>5129700</t>
  </si>
  <si>
    <t>Комитет по физической культуре и спорту</t>
  </si>
  <si>
    <t xml:space="preserve">Обеспечение деятельности подведомственных учреждений </t>
  </si>
  <si>
    <t xml:space="preserve"> доходы за 2008 год </t>
  </si>
  <si>
    <t>Думы от ____________2009г. № _____</t>
  </si>
  <si>
    <t>Думы от __________2009г. № _____</t>
  </si>
  <si>
    <t xml:space="preserve">Поступление доходов от предпринимательской и иной приносящий доход деятельности по учреждениям и организациям в 2008 году           </t>
  </si>
  <si>
    <t>ВСЕГО исполнено</t>
  </si>
  <si>
    <t xml:space="preserve">Расходы за счет доходов от предпринимательской и иной приносящей доход деятельности  в 2008 году в разрезе функциональной классификации </t>
  </si>
  <si>
    <t>"Об утверждении отчета об исполнении бюджета муниципального образовани "Город Великие Луки" за 2008 год"</t>
  </si>
  <si>
    <t>к решению Великолукской городской Думы</t>
  </si>
  <si>
    <t>Приложение № 7.2</t>
  </si>
  <si>
    <t>Приложение № 7.1</t>
  </si>
  <si>
    <t>от 30.07.2009. № 60</t>
  </si>
  <si>
    <t>30.07.2009. № 60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</si>
</sst>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5">
    <font>
      <sz val="10"/>
      <name val="Arial Cyr"/>
      <family val="0"/>
    </font>
    <font>
      <b/>
      <sz val="12"/>
      <name val="Arial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sz val="10"/>
      <color indexed="12"/>
      <name val="Arial Cyr"/>
      <family val="2"/>
    </font>
    <font>
      <sz val="8"/>
      <name val="Arial Cyr"/>
      <family val="0"/>
    </font>
    <font>
      <sz val="12"/>
      <name val="Arial Cyr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 Cyr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i/>
      <sz val="8"/>
      <color indexed="8"/>
      <name val="Times New Roman"/>
      <family val="1"/>
    </font>
    <font>
      <i/>
      <sz val="10"/>
      <name val="Arial Cyr"/>
      <family val="2"/>
    </font>
    <font>
      <b/>
      <sz val="12"/>
      <name val="Arial Cyr"/>
      <family val="2"/>
    </font>
    <font>
      <i/>
      <sz val="10"/>
      <name val="Arial TUR"/>
      <family val="2"/>
    </font>
    <font>
      <b/>
      <i/>
      <sz val="10"/>
      <name val="Arial Cyr"/>
      <family val="2"/>
    </font>
    <font>
      <sz val="10"/>
      <color indexed="22"/>
      <name val="Arial Cyr"/>
      <family val="2"/>
    </font>
    <font>
      <sz val="11"/>
      <color indexed="22"/>
      <name val="Arial Cyr"/>
      <family val="2"/>
    </font>
    <font>
      <sz val="11"/>
      <color indexed="9"/>
      <name val="Arial Cyr"/>
      <family val="2"/>
    </font>
    <font>
      <sz val="10"/>
      <color indexed="4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 horizontal="right" wrapText="1"/>
      <protection locked="0"/>
    </xf>
    <xf numFmtId="0" fontId="8" fillId="0" borderId="0" xfId="0" applyFont="1" applyBorder="1" applyAlignment="1" applyProtection="1">
      <alignment horizontal="right" wrapText="1"/>
      <protection locked="0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2" xfId="0" applyNumberFormat="1" applyFont="1" applyBorder="1" applyAlignment="1">
      <alignment vertical="top"/>
    </xf>
    <xf numFmtId="49" fontId="12" fillId="0" borderId="3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horizontal="right" vertical="top"/>
    </xf>
    <xf numFmtId="0" fontId="13" fillId="0" borderId="1" xfId="0" applyNumberFormat="1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right" vertical="top"/>
    </xf>
    <xf numFmtId="0" fontId="14" fillId="2" borderId="1" xfId="0" applyFont="1" applyFill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right" vertical="top"/>
    </xf>
    <xf numFmtId="4" fontId="0" fillId="0" borderId="4" xfId="0" applyNumberFormat="1" applyFont="1" applyBorder="1" applyAlignment="1">
      <alignment horizontal="right" vertical="top"/>
    </xf>
    <xf numFmtId="0" fontId="15" fillId="0" borderId="1" xfId="0" applyNumberFormat="1" applyFont="1" applyBorder="1" applyAlignment="1">
      <alignment vertical="center" wrapText="1"/>
    </xf>
    <xf numFmtId="0" fontId="16" fillId="2" borderId="1" xfId="0" applyFont="1" applyFill="1" applyBorder="1" applyAlignment="1">
      <alignment horizontal="center" vertical="top" wrapText="1"/>
    </xf>
    <xf numFmtId="4" fontId="17" fillId="0" borderId="4" xfId="0" applyNumberFormat="1" applyFont="1" applyBorder="1" applyAlignment="1">
      <alignment horizontal="right" vertical="top"/>
    </xf>
    <xf numFmtId="0" fontId="17" fillId="0" borderId="0" xfId="0" applyFont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0" fontId="18" fillId="0" borderId="0" xfId="0" applyFont="1" applyFill="1" applyAlignment="1">
      <alignment horizontal="center" wrapText="1"/>
    </xf>
    <xf numFmtId="164" fontId="18" fillId="0" borderId="0" xfId="0" applyNumberFormat="1" applyFont="1" applyFill="1" applyAlignment="1">
      <alignment horizontal="center" wrapText="1"/>
    </xf>
    <xf numFmtId="49" fontId="0" fillId="0" borderId="0" xfId="0" applyNumberFormat="1" applyFill="1" applyBorder="1" applyAlignment="1" applyProtection="1">
      <alignment horizontal="center" wrapText="1"/>
      <protection/>
    </xf>
    <xf numFmtId="2" fontId="0" fillId="0" borderId="0" xfId="0" applyNumberFormat="1" applyFill="1" applyBorder="1" applyAlignment="1" applyProtection="1">
      <alignment horizontal="left" wrapText="1"/>
      <protection/>
    </xf>
    <xf numFmtId="164" fontId="0" fillId="0" borderId="0" xfId="0" applyNumberFormat="1" applyFill="1" applyBorder="1" applyAlignment="1" applyProtection="1">
      <alignment horizontal="right"/>
      <protection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 wrapText="1"/>
    </xf>
    <xf numFmtId="49" fontId="2" fillId="3" borderId="1" xfId="0" applyNumberFormat="1" applyFont="1" applyFill="1" applyBorder="1" applyAlignment="1" applyProtection="1">
      <alignment horizontal="center" wrapText="1"/>
      <protection/>
    </xf>
    <xf numFmtId="49" fontId="2" fillId="3" borderId="1" xfId="0" applyNumberFormat="1" applyFont="1" applyFill="1" applyBorder="1" applyAlignment="1" applyProtection="1">
      <alignment horizontal="center" vertical="top" wrapText="1"/>
      <protection/>
    </xf>
    <xf numFmtId="49" fontId="2" fillId="3" borderId="6" xfId="0" applyNumberFormat="1" applyFont="1" applyFill="1" applyBorder="1" applyAlignment="1" applyProtection="1">
      <alignment horizontal="center" vertical="top" wrapText="1"/>
      <protection/>
    </xf>
    <xf numFmtId="165" fontId="2" fillId="3" borderId="7" xfId="0" applyNumberFormat="1" applyFont="1" applyFill="1" applyBorder="1" applyAlignment="1" applyProtection="1">
      <alignment horizontal="left" vertical="top" wrapText="1"/>
      <protection/>
    </xf>
    <xf numFmtId="165" fontId="2" fillId="3" borderId="8" xfId="0" applyNumberFormat="1" applyFont="1" applyFill="1" applyBorder="1" applyAlignment="1" applyProtection="1">
      <alignment horizontal="left" vertical="top" wrapText="1"/>
      <protection/>
    </xf>
    <xf numFmtId="164" fontId="4" fillId="3" borderId="3" xfId="19" applyNumberFormat="1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>
      <alignment/>
    </xf>
    <xf numFmtId="49" fontId="2" fillId="0" borderId="9" xfId="0" applyNumberFormat="1" applyFont="1" applyFill="1" applyBorder="1" applyAlignment="1" applyProtection="1">
      <alignment horizontal="center" wrapText="1"/>
      <protection/>
    </xf>
    <xf numFmtId="49" fontId="2" fillId="0" borderId="9" xfId="0" applyNumberFormat="1" applyFont="1" applyFill="1" applyBorder="1" applyAlignment="1" applyProtection="1">
      <alignment horizontal="center" vertical="top" wrapText="1"/>
      <protection/>
    </xf>
    <xf numFmtId="49" fontId="2" fillId="0" borderId="7" xfId="0" applyNumberFormat="1" applyFont="1" applyFill="1" applyBorder="1" applyAlignment="1" applyProtection="1">
      <alignment horizontal="center" vertical="top" wrapText="1"/>
      <protection/>
    </xf>
    <xf numFmtId="165" fontId="2" fillId="0" borderId="7" xfId="0" applyNumberFormat="1" applyFont="1" applyFill="1" applyBorder="1" applyAlignment="1" applyProtection="1">
      <alignment horizontal="left" vertical="top" wrapText="1"/>
      <protection/>
    </xf>
    <xf numFmtId="165" fontId="2" fillId="0" borderId="8" xfId="0" applyNumberFormat="1" applyFont="1" applyFill="1" applyBorder="1" applyAlignment="1" applyProtection="1">
      <alignment horizontal="left" vertical="top" wrapText="1"/>
      <protection/>
    </xf>
    <xf numFmtId="164" fontId="4" fillId="0" borderId="8" xfId="19" applyNumberFormat="1" applyFont="1" applyFill="1" applyBorder="1" applyAlignment="1" applyProtection="1">
      <alignment vertical="top" wrapText="1"/>
      <protection/>
    </xf>
    <xf numFmtId="164" fontId="4" fillId="0" borderId="9" xfId="19" applyNumberFormat="1" applyFont="1" applyFill="1" applyBorder="1" applyAlignment="1" applyProtection="1">
      <alignment vertical="top" wrapText="1"/>
      <protection/>
    </xf>
    <xf numFmtId="49" fontId="0" fillId="0" borderId="9" xfId="0" applyNumberFormat="1" applyFont="1" applyFill="1" applyBorder="1" applyAlignment="1" applyProtection="1">
      <alignment horizontal="center" wrapText="1"/>
      <protection/>
    </xf>
    <xf numFmtId="49" fontId="0" fillId="0" borderId="9" xfId="0" applyNumberFormat="1" applyFont="1" applyFill="1" applyBorder="1" applyAlignment="1" applyProtection="1">
      <alignment horizontal="center" vertical="top" wrapText="1"/>
      <protection/>
    </xf>
    <xf numFmtId="49" fontId="0" fillId="0" borderId="7" xfId="0" applyNumberFormat="1" applyFont="1" applyFill="1" applyBorder="1" applyAlignment="1" applyProtection="1">
      <alignment horizontal="center" vertical="top" wrapText="1"/>
      <protection/>
    </xf>
    <xf numFmtId="165" fontId="17" fillId="0" borderId="7" xfId="0" applyNumberFormat="1" applyFont="1" applyFill="1" applyBorder="1" applyAlignment="1" applyProtection="1">
      <alignment horizontal="left" vertical="top" wrapText="1"/>
      <protection locked="0"/>
    </xf>
    <xf numFmtId="165" fontId="17" fillId="0" borderId="8" xfId="0" applyNumberFormat="1" applyFont="1" applyFill="1" applyBorder="1" applyAlignment="1" applyProtection="1">
      <alignment horizontal="left" vertical="top" wrapText="1"/>
      <protection locked="0"/>
    </xf>
    <xf numFmtId="164" fontId="5" fillId="0" borderId="8" xfId="19" applyNumberFormat="1" applyFont="1" applyFill="1" applyBorder="1" applyAlignment="1" applyProtection="1">
      <alignment vertical="top" wrapText="1"/>
      <protection/>
    </xf>
    <xf numFmtId="164" fontId="0" fillId="0" borderId="9" xfId="19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top" wrapText="1"/>
      <protection locked="0"/>
    </xf>
    <xf numFmtId="49" fontId="2" fillId="0" borderId="7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7" xfId="0" applyNumberFormat="1" applyFont="1" applyFill="1" applyBorder="1" applyAlignment="1" applyProtection="1">
      <alignment horizontal="left" vertical="top" wrapText="1"/>
      <protection locked="0"/>
    </xf>
    <xf numFmtId="165" fontId="2" fillId="0" borderId="8" xfId="0" applyNumberFormat="1" applyFont="1" applyFill="1" applyBorder="1" applyAlignment="1" applyProtection="1">
      <alignment horizontal="left" vertical="top" wrapText="1"/>
      <protection locked="0"/>
    </xf>
    <xf numFmtId="49" fontId="0" fillId="0" borderId="9" xfId="0" applyNumberFormat="1" applyFont="1" applyFill="1" applyBorder="1" applyAlignment="1" applyProtection="1">
      <alignment horizontal="center" wrapText="1"/>
      <protection locked="0"/>
    </xf>
    <xf numFmtId="49" fontId="0" fillId="0" borderId="9" xfId="0" applyNumberFormat="1" applyFont="1" applyFill="1" applyBorder="1" applyAlignment="1" applyProtection="1">
      <alignment horizontal="center" vertical="top" wrapText="1"/>
      <protection locked="0"/>
    </xf>
    <xf numFmtId="49" fontId="0" fillId="0" borderId="7" xfId="0" applyNumberFormat="1" applyFont="1" applyFill="1" applyBorder="1" applyAlignment="1" applyProtection="1">
      <alignment horizontal="center" vertical="top" wrapText="1"/>
      <protection locked="0"/>
    </xf>
    <xf numFmtId="0" fontId="19" fillId="0" borderId="7" xfId="0" applyFont="1" applyBorder="1" applyAlignment="1">
      <alignment wrapText="1"/>
    </xf>
    <xf numFmtId="0" fontId="19" fillId="0" borderId="8" xfId="0" applyFont="1" applyBorder="1" applyAlignment="1">
      <alignment wrapText="1"/>
    </xf>
    <xf numFmtId="164" fontId="0" fillId="0" borderId="8" xfId="19" applyNumberFormat="1" applyFont="1" applyFill="1" applyBorder="1" applyAlignment="1" applyProtection="1">
      <alignment vertical="top" wrapText="1"/>
      <protection/>
    </xf>
    <xf numFmtId="164" fontId="4" fillId="3" borderId="4" xfId="19" applyNumberFormat="1" applyFont="1" applyFill="1" applyBorder="1" applyAlignment="1" applyProtection="1">
      <alignment vertical="top"/>
      <protection/>
    </xf>
    <xf numFmtId="164" fontId="4" fillId="3" borderId="1" xfId="19" applyNumberFormat="1" applyFont="1" applyFill="1" applyBorder="1" applyAlignment="1" applyProtection="1">
      <alignment vertical="top"/>
      <protection/>
    </xf>
    <xf numFmtId="49" fontId="2" fillId="3" borderId="9" xfId="0" applyNumberFormat="1" applyFont="1" applyFill="1" applyBorder="1" applyAlignment="1" applyProtection="1">
      <alignment horizontal="center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3" borderId="7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 vertical="top" wrapText="1"/>
      <protection/>
    </xf>
    <xf numFmtId="165" fontId="17" fillId="0" borderId="7" xfId="0" applyNumberFormat="1" applyFont="1" applyFill="1" applyBorder="1" applyAlignment="1" applyProtection="1">
      <alignment horizontal="left" vertical="top" wrapText="1"/>
      <protection/>
    </xf>
    <xf numFmtId="165" fontId="17" fillId="0" borderId="8" xfId="0" applyNumberFormat="1" applyFont="1" applyFill="1" applyBorder="1" applyAlignment="1" applyProtection="1">
      <alignment horizontal="left" vertical="top" wrapText="1"/>
      <protection/>
    </xf>
    <xf numFmtId="0" fontId="0" fillId="3" borderId="1" xfId="0" applyFill="1" applyBorder="1" applyAlignment="1">
      <alignment horizontal="center"/>
    </xf>
    <xf numFmtId="49" fontId="2" fillId="3" borderId="1" xfId="0" applyNumberFormat="1" applyFont="1" applyFill="1" applyBorder="1" applyAlignment="1" applyProtection="1">
      <alignment horizontal="center" vertical="top" wrapText="1"/>
      <protection locked="0"/>
    </xf>
    <xf numFmtId="49" fontId="0" fillId="3" borderId="1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165" fontId="2" fillId="3" borderId="6" xfId="0" applyNumberFormat="1" applyFont="1" applyFill="1" applyBorder="1" applyAlignment="1" applyProtection="1">
      <alignment horizontal="left" vertical="top" wrapText="1"/>
      <protection locked="0"/>
    </xf>
    <xf numFmtId="165" fontId="2" fillId="3" borderId="4" xfId="0" applyNumberFormat="1" applyFont="1" applyFill="1" applyBorder="1" applyAlignment="1" applyProtection="1">
      <alignment horizontal="left" vertical="top" wrapText="1"/>
      <protection locked="0"/>
    </xf>
    <xf numFmtId="164" fontId="4" fillId="3" borderId="4" xfId="19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0" xfId="0" applyNumberForma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top"/>
    </xf>
    <xf numFmtId="164" fontId="4" fillId="0" borderId="5" xfId="19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164" fontId="4" fillId="0" borderId="8" xfId="19" applyNumberFormat="1" applyFont="1" applyFill="1" applyBorder="1" applyAlignment="1">
      <alignment vertical="top"/>
    </xf>
    <xf numFmtId="164" fontId="4" fillId="0" borderId="9" xfId="19" applyNumberFormat="1" applyFont="1" applyFill="1" applyBorder="1" applyAlignment="1">
      <alignment vertical="top"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9" xfId="0" applyNumberFormat="1" applyFont="1" applyFill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49" fontId="17" fillId="0" borderId="7" xfId="0" applyNumberFormat="1" applyFont="1" applyFill="1" applyBorder="1" applyAlignment="1" applyProtection="1">
      <alignment horizontal="center" vertical="top" wrapText="1"/>
      <protection locked="0"/>
    </xf>
    <xf numFmtId="164" fontId="17" fillId="0" borderId="8" xfId="19" applyNumberFormat="1" applyFont="1" applyFill="1" applyBorder="1" applyAlignment="1" applyProtection="1">
      <alignment vertical="top" wrapText="1"/>
      <protection/>
    </xf>
    <xf numFmtId="0" fontId="2" fillId="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 applyProtection="1">
      <alignment horizontal="center" vertical="top" wrapText="1"/>
      <protection/>
    </xf>
    <xf numFmtId="165" fontId="2" fillId="3" borderId="6" xfId="0" applyNumberFormat="1" applyFont="1" applyFill="1" applyBorder="1" applyAlignment="1" applyProtection="1">
      <alignment horizontal="left" vertical="top" wrapText="1"/>
      <protection/>
    </xf>
    <xf numFmtId="165" fontId="2" fillId="3" borderId="4" xfId="0" applyNumberFormat="1" applyFont="1" applyFill="1" applyBorder="1" applyAlignment="1" applyProtection="1">
      <alignment horizontal="left" vertical="top" wrapText="1"/>
      <protection/>
    </xf>
    <xf numFmtId="49" fontId="2" fillId="0" borderId="6" xfId="0" applyNumberFormat="1" applyFont="1" applyFill="1" applyBorder="1" applyAlignment="1" applyProtection="1">
      <alignment horizontal="center" wrapText="1"/>
      <protection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49" fontId="2" fillId="0" borderId="7" xfId="0" applyNumberFormat="1" applyFont="1" applyFill="1" applyBorder="1" applyAlignment="1" applyProtection="1">
      <alignment horizontal="center" wrapText="1"/>
      <protection/>
    </xf>
    <xf numFmtId="49" fontId="17" fillId="0" borderId="9" xfId="0" applyNumberFormat="1" applyFont="1" applyFill="1" applyBorder="1" applyAlignment="1" applyProtection="1">
      <alignment horizontal="center" vertical="top" wrapText="1"/>
      <protection locked="0"/>
    </xf>
    <xf numFmtId="49" fontId="17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165" fontId="20" fillId="0" borderId="7" xfId="0" applyNumberFormat="1" applyFont="1" applyFill="1" applyBorder="1" applyAlignment="1" applyProtection="1">
      <alignment horizontal="left" vertical="top" wrapText="1"/>
      <protection locked="0"/>
    </xf>
    <xf numFmtId="165" fontId="20" fillId="0" borderId="8" xfId="0" applyNumberFormat="1" applyFont="1" applyFill="1" applyBorder="1" applyAlignment="1" applyProtection="1">
      <alignment horizontal="left" vertical="top" wrapText="1"/>
      <protection locked="0"/>
    </xf>
    <xf numFmtId="49" fontId="2" fillId="3" borderId="1" xfId="0" applyNumberFormat="1" applyFont="1" applyFill="1" applyBorder="1" applyAlignment="1" applyProtection="1">
      <alignment horizontal="center" wrapText="1"/>
      <protection locked="0"/>
    </xf>
    <xf numFmtId="49" fontId="2" fillId="3" borderId="6" xfId="0" applyNumberFormat="1" applyFont="1" applyFill="1" applyBorder="1" applyAlignment="1" applyProtection="1">
      <alignment horizontal="center" vertical="top" wrapText="1"/>
      <protection locked="0"/>
    </xf>
    <xf numFmtId="164" fontId="4" fillId="3" borderId="4" xfId="19" applyNumberFormat="1" applyFont="1" applyFill="1" applyBorder="1" applyAlignment="1" applyProtection="1">
      <alignment vertical="top"/>
      <protection locked="0"/>
    </xf>
    <xf numFmtId="49" fontId="0" fillId="0" borderId="7" xfId="0" applyNumberFormat="1" applyFont="1" applyFill="1" applyBorder="1" applyAlignment="1" applyProtection="1">
      <alignment horizont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" fillId="2" borderId="9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49" fontId="0" fillId="2" borderId="9" xfId="0" applyNumberFormat="1" applyFont="1" applyFill="1" applyBorder="1" applyAlignment="1" applyProtection="1">
      <alignment horizontal="center" wrapText="1"/>
      <protection locked="0"/>
    </xf>
    <xf numFmtId="49" fontId="0" fillId="0" borderId="7" xfId="0" applyNumberFormat="1" applyFont="1" applyFill="1" applyBorder="1" applyAlignment="1">
      <alignment horizontal="center" vertical="top"/>
    </xf>
    <xf numFmtId="49" fontId="0" fillId="0" borderId="9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center" vertical="top"/>
    </xf>
    <xf numFmtId="0" fontId="17" fillId="0" borderId="7" xfId="0" applyFont="1" applyFill="1" applyBorder="1" applyAlignment="1">
      <alignment vertical="top" wrapText="1"/>
    </xf>
    <xf numFmtId="0" fontId="17" fillId="0" borderId="8" xfId="0" applyFont="1" applyFill="1" applyBorder="1" applyAlignment="1">
      <alignment vertical="top" wrapText="1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17" fillId="0" borderId="9" xfId="0" applyNumberFormat="1" applyFont="1" applyFill="1" applyBorder="1" applyAlignment="1" applyProtection="1">
      <alignment horizontal="center" wrapText="1"/>
      <protection locked="0"/>
    </xf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49" fontId="0" fillId="2" borderId="7" xfId="0" applyNumberFormat="1" applyFont="1" applyFill="1" applyBorder="1" applyAlignment="1" applyProtection="1">
      <alignment horizontal="center" wrapText="1"/>
      <protection locked="0"/>
    </xf>
    <xf numFmtId="49" fontId="0" fillId="0" borderId="8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49" fontId="2" fillId="3" borderId="6" xfId="0" applyNumberFormat="1" applyFont="1" applyFill="1" applyBorder="1" applyAlignment="1">
      <alignment horizontal="center" vertical="top"/>
    </xf>
    <xf numFmtId="0" fontId="2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 vertical="top"/>
    </xf>
    <xf numFmtId="49" fontId="0" fillId="0" borderId="7" xfId="0" applyNumberFormat="1" applyFont="1" applyBorder="1" applyAlignment="1">
      <alignment horizontal="center" vertical="top"/>
    </xf>
    <xf numFmtId="0" fontId="2" fillId="0" borderId="9" xfId="0" applyFont="1" applyBorder="1" applyAlignment="1">
      <alignment vertical="top" wrapText="1"/>
    </xf>
    <xf numFmtId="165" fontId="17" fillId="0" borderId="9" xfId="0" applyNumberFormat="1" applyFont="1" applyFill="1" applyBorder="1" applyAlignment="1" applyProtection="1">
      <alignment horizontal="left" vertical="top" wrapText="1"/>
      <protection locked="0"/>
    </xf>
    <xf numFmtId="164" fontId="5" fillId="0" borderId="9" xfId="19" applyNumberFormat="1" applyFont="1" applyFill="1" applyBorder="1" applyAlignment="1" applyProtection="1">
      <alignment vertical="top" wrapText="1"/>
      <protection/>
    </xf>
    <xf numFmtId="165" fontId="2" fillId="0" borderId="9" xfId="0" applyNumberFormat="1" applyFont="1" applyFill="1" applyBorder="1" applyAlignment="1" applyProtection="1">
      <alignment horizontal="left" vertical="top" wrapText="1"/>
      <protection locked="0"/>
    </xf>
    <xf numFmtId="165" fontId="0" fillId="0" borderId="9" xfId="0" applyNumberFormat="1" applyFont="1" applyFill="1" applyBorder="1" applyAlignment="1" applyProtection="1">
      <alignment horizontal="left" vertical="top" wrapText="1"/>
      <protection locked="0"/>
    </xf>
    <xf numFmtId="165" fontId="2" fillId="3" borderId="1" xfId="0" applyNumberFormat="1" applyFont="1" applyFill="1" applyBorder="1" applyAlignment="1" applyProtection="1">
      <alignment horizontal="left" vertical="top" wrapText="1"/>
      <protection/>
    </xf>
    <xf numFmtId="49" fontId="2" fillId="2" borderId="7" xfId="0" applyNumberFormat="1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17" fillId="0" borderId="9" xfId="0" applyFont="1" applyFill="1" applyBorder="1" applyAlignment="1">
      <alignment vertical="top" wrapText="1"/>
    </xf>
    <xf numFmtId="0" fontId="17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17" fillId="0" borderId="9" xfId="0" applyFont="1" applyBorder="1" applyAlignment="1" applyProtection="1">
      <alignment vertical="top" wrapText="1"/>
      <protection locked="0"/>
    </xf>
    <xf numFmtId="49" fontId="18" fillId="4" borderId="13" xfId="0" applyNumberFormat="1" applyFont="1" applyFill="1" applyBorder="1" applyAlignment="1" applyProtection="1">
      <alignment horizontal="center" wrapText="1"/>
      <protection/>
    </xf>
    <xf numFmtId="49" fontId="18" fillId="5" borderId="13" xfId="0" applyNumberFormat="1" applyFont="1" applyFill="1" applyBorder="1" applyAlignment="1" applyProtection="1">
      <alignment horizontal="center" wrapText="1"/>
      <protection/>
    </xf>
    <xf numFmtId="49" fontId="18" fillId="5" borderId="14" xfId="0" applyNumberFormat="1" applyFont="1" applyFill="1" applyBorder="1" applyAlignment="1" applyProtection="1">
      <alignment horizontal="center" wrapText="1"/>
      <protection/>
    </xf>
    <xf numFmtId="165" fontId="18" fillId="5" borderId="15" xfId="0" applyNumberFormat="1" applyFont="1" applyFill="1" applyBorder="1" applyAlignment="1" applyProtection="1">
      <alignment horizontal="left" wrapText="1"/>
      <protection/>
    </xf>
    <xf numFmtId="165" fontId="18" fillId="5" borderId="16" xfId="0" applyNumberFormat="1" applyFont="1" applyFill="1" applyBorder="1" applyAlignment="1" applyProtection="1">
      <alignment horizontal="left" wrapText="1"/>
      <protection/>
    </xf>
    <xf numFmtId="49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4" fontId="3" fillId="0" borderId="8" xfId="19" applyNumberFormat="1" applyFont="1" applyFill="1" applyBorder="1" applyAlignment="1" applyProtection="1">
      <alignment vertical="top" wrapText="1"/>
      <protection/>
    </xf>
    <xf numFmtId="49" fontId="0" fillId="0" borderId="9" xfId="0" applyNumberFormat="1" applyFont="1" applyFill="1" applyBorder="1" applyAlignment="1" applyProtection="1">
      <alignment horizontal="center" vertical="top" wrapText="1"/>
      <protection locked="0"/>
    </xf>
    <xf numFmtId="49" fontId="0" fillId="0" borderId="7" xfId="0" applyNumberFormat="1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8" xfId="19" applyNumberFormat="1" applyFont="1" applyFill="1" applyBorder="1" applyAlignment="1" applyProtection="1">
      <alignment vertical="top" wrapText="1"/>
      <protection/>
    </xf>
    <xf numFmtId="49" fontId="0" fillId="0" borderId="9" xfId="0" applyNumberFormat="1" applyFont="1" applyFill="1" applyBorder="1" applyAlignment="1" applyProtection="1">
      <alignment horizontal="center" wrapText="1"/>
      <protection locked="0"/>
    </xf>
    <xf numFmtId="165" fontId="0" fillId="0" borderId="8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/>
    </xf>
    <xf numFmtId="164" fontId="4" fillId="0" borderId="8" xfId="19" applyNumberFormat="1" applyFont="1" applyFill="1" applyBorder="1" applyAlignment="1" applyProtection="1">
      <alignment vertical="top" wrapText="1"/>
      <protection/>
    </xf>
    <xf numFmtId="49" fontId="0" fillId="0" borderId="9" xfId="0" applyNumberFormat="1" applyFont="1" applyBorder="1" applyAlignment="1">
      <alignment horizontal="center" vertical="top"/>
    </xf>
    <xf numFmtId="49" fontId="2" fillId="0" borderId="7" xfId="0" applyNumberFormat="1" applyFont="1" applyFill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164" fontId="4" fillId="5" borderId="17" xfId="19" applyNumberFormat="1" applyFont="1" applyFill="1" applyBorder="1" applyAlignment="1" applyProtection="1">
      <alignment wrapText="1"/>
      <protection/>
    </xf>
    <xf numFmtId="0" fontId="2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0" fillId="0" borderId="8" xfId="0" applyFont="1" applyFill="1" applyBorder="1" applyAlignment="1">
      <alignment vertical="top" wrapText="1"/>
    </xf>
    <xf numFmtId="0" fontId="17" fillId="0" borderId="8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7" fillId="0" borderId="0" xfId="0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5" fontId="0" fillId="0" borderId="7" xfId="0" applyNumberFormat="1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>
      <alignment vertical="top"/>
    </xf>
    <xf numFmtId="0" fontId="17" fillId="0" borderId="7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7" fillId="0" borderId="7" xfId="0" applyFont="1" applyBorder="1" applyAlignment="1" applyProtection="1">
      <alignment vertical="top" wrapText="1"/>
      <protection locked="0"/>
    </xf>
    <xf numFmtId="164" fontId="4" fillId="0" borderId="9" xfId="19" applyNumberFormat="1" applyFont="1" applyFill="1" applyBorder="1" applyAlignment="1" applyProtection="1">
      <alignment vertical="top" wrapText="1"/>
      <protection/>
    </xf>
    <xf numFmtId="49" fontId="2" fillId="0" borderId="7" xfId="0" applyNumberFormat="1" applyFont="1" applyFill="1" applyBorder="1" applyAlignment="1" applyProtection="1">
      <alignment horizontal="center" vertical="top" wrapText="1"/>
      <protection locked="0"/>
    </xf>
    <xf numFmtId="0" fontId="20" fillId="0" borderId="7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>
      <alignment vertical="top" wrapText="1"/>
    </xf>
    <xf numFmtId="164" fontId="3" fillId="0" borderId="9" xfId="19" applyNumberFormat="1" applyFont="1" applyFill="1" applyBorder="1" applyAlignment="1" applyProtection="1">
      <alignment vertical="top" wrapText="1"/>
      <protection/>
    </xf>
    <xf numFmtId="4" fontId="24" fillId="0" borderId="4" xfId="0" applyNumberFormat="1" applyFont="1" applyBorder="1" applyAlignment="1">
      <alignment horizontal="right" vertical="top"/>
    </xf>
    <xf numFmtId="0" fontId="9" fillId="0" borderId="0" xfId="0" applyFont="1" applyFill="1" applyAlignment="1">
      <alignment wrapText="1"/>
    </xf>
    <xf numFmtId="0" fontId="0" fillId="0" borderId="0" xfId="0" applyFont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49" fontId="10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10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49" fontId="0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wrapText="1"/>
    </xf>
    <xf numFmtId="0" fontId="1" fillId="0" borderId="19" xfId="0" applyFont="1" applyBorder="1" applyAlignment="1" applyProtection="1">
      <alignment horizontal="center" wrapText="1"/>
      <protection locked="0"/>
    </xf>
    <xf numFmtId="0" fontId="10" fillId="0" borderId="1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5" fontId="17" fillId="0" borderId="7" xfId="0" applyNumberFormat="1" applyFont="1" applyFill="1" applyBorder="1" applyAlignment="1" applyProtection="1">
      <alignment horizontal="left" vertical="top" wrapText="1"/>
      <protection locked="0"/>
    </xf>
    <xf numFmtId="165" fontId="17" fillId="0" borderId="8" xfId="0" applyNumberFormat="1" applyFont="1" applyFill="1" applyBorder="1" applyAlignment="1" applyProtection="1">
      <alignment horizontal="left" vertical="top" wrapText="1"/>
      <protection locked="0"/>
    </xf>
    <xf numFmtId="165" fontId="2" fillId="0" borderId="7" xfId="0" applyNumberFormat="1" applyFont="1" applyFill="1" applyBorder="1" applyAlignment="1" applyProtection="1">
      <alignment horizontal="left" vertical="top" wrapText="1"/>
      <protection locked="0"/>
    </xf>
    <xf numFmtId="165" fontId="2" fillId="0" borderId="8" xfId="0" applyNumberFormat="1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Alignment="1">
      <alignment horizontal="center" wrapText="1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workbookViewId="0" topLeftCell="A1">
      <selection activeCell="Q6" sqref="Q6"/>
    </sheetView>
  </sheetViews>
  <sheetFormatPr defaultColWidth="9.00390625" defaultRowHeight="12.75"/>
  <cols>
    <col min="1" max="1" width="27.625" style="2" customWidth="1"/>
    <col min="2" max="2" width="23.125" style="3" customWidth="1"/>
    <col min="3" max="3" width="10.00390625" style="4" customWidth="1"/>
    <col min="4" max="4" width="7.625" style="4" hidden="1" customWidth="1"/>
    <col min="5" max="5" width="6.875" style="4" hidden="1" customWidth="1"/>
    <col min="6" max="6" width="6.75390625" style="4" hidden="1" customWidth="1"/>
    <col min="7" max="7" width="9.625" style="4" hidden="1" customWidth="1"/>
    <col min="8" max="8" width="10.875" style="4" customWidth="1"/>
    <col min="9" max="9" width="10.00390625" style="4" customWidth="1"/>
    <col min="10" max="10" width="8.625" style="4" customWidth="1"/>
    <col min="11" max="11" width="9.375" style="4" customWidth="1"/>
    <col min="12" max="12" width="10.875" style="4" customWidth="1"/>
    <col min="13" max="13" width="8.625" style="4" customWidth="1"/>
    <col min="14" max="14" width="10.875" style="4" customWidth="1"/>
    <col min="15" max="15" width="9.625" style="4" hidden="1" customWidth="1"/>
    <col min="16" max="17" width="11.125" style="4" customWidth="1"/>
    <col min="18" max="18" width="9.625" style="4" customWidth="1"/>
    <col min="19" max="16384" width="9.125" style="6" customWidth="1"/>
  </cols>
  <sheetData>
    <row r="1" spans="15:18" ht="15">
      <c r="O1" s="5"/>
      <c r="P1" s="5"/>
      <c r="Q1" s="5"/>
      <c r="R1" s="210" t="s">
        <v>353</v>
      </c>
    </row>
    <row r="2" spans="15:18" ht="15">
      <c r="O2" s="7"/>
      <c r="P2" s="7"/>
      <c r="Q2" s="7"/>
      <c r="R2" s="211" t="s">
        <v>351</v>
      </c>
    </row>
    <row r="3" spans="13:18" ht="15.75" customHeight="1" hidden="1">
      <c r="M3" s="243" t="s">
        <v>345</v>
      </c>
      <c r="N3" s="243"/>
      <c r="O3" s="243"/>
      <c r="P3" s="243"/>
      <c r="Q3" s="243"/>
      <c r="R3" s="243"/>
    </row>
    <row r="4" spans="13:18" ht="15.75" customHeight="1">
      <c r="M4" s="233"/>
      <c r="N4" s="233"/>
      <c r="O4" s="233"/>
      <c r="P4" s="233"/>
      <c r="Q4" s="243" t="s">
        <v>355</v>
      </c>
      <c r="R4" s="243"/>
    </row>
    <row r="5" spans="15:25" ht="53.25" customHeight="1">
      <c r="O5" s="7"/>
      <c r="P5" s="241" t="s">
        <v>350</v>
      </c>
      <c r="Q5" s="241"/>
      <c r="R5" s="241"/>
      <c r="S5" s="231"/>
      <c r="T5" s="231"/>
      <c r="U5" s="231"/>
      <c r="V5" s="231"/>
      <c r="W5" s="231"/>
      <c r="X5" s="231"/>
      <c r="Y5" s="231"/>
    </row>
    <row r="7" spans="1:40" s="10" customFormat="1" ht="36.75" customHeight="1">
      <c r="A7" s="244" t="s">
        <v>347</v>
      </c>
      <c r="B7" s="244"/>
      <c r="C7" s="244"/>
      <c r="D7" s="244"/>
      <c r="E7" s="244"/>
      <c r="F7" s="244"/>
      <c r="G7" s="244"/>
      <c r="H7" s="244"/>
      <c r="I7" s="244"/>
      <c r="J7" s="244"/>
      <c r="K7" s="8"/>
      <c r="L7" s="8"/>
      <c r="M7" s="8"/>
      <c r="N7" s="8"/>
      <c r="O7" s="8"/>
      <c r="P7" s="8"/>
      <c r="Q7" s="8"/>
      <c r="R7" s="9" t="s">
        <v>64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8" spans="1:18" s="11" customFormat="1" ht="12.75">
      <c r="A8" s="245" t="s">
        <v>65</v>
      </c>
      <c r="B8" s="248" t="s">
        <v>66</v>
      </c>
      <c r="C8" s="251" t="s">
        <v>344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3"/>
    </row>
    <row r="9" spans="1:18" s="11" customFormat="1" ht="12" customHeight="1">
      <c r="A9" s="246"/>
      <c r="B9" s="249"/>
      <c r="C9" s="254" t="s">
        <v>348</v>
      </c>
      <c r="D9" s="257" t="s">
        <v>67</v>
      </c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9"/>
    </row>
    <row r="10" spans="1:18" s="11" customFormat="1" ht="23.25" customHeight="1">
      <c r="A10" s="246"/>
      <c r="B10" s="249"/>
      <c r="C10" s="255"/>
      <c r="D10" s="12" t="s">
        <v>68</v>
      </c>
      <c r="E10" s="257" t="s">
        <v>69</v>
      </c>
      <c r="F10" s="258"/>
      <c r="G10" s="259"/>
      <c r="H10" s="242" t="s">
        <v>70</v>
      </c>
      <c r="I10" s="242"/>
      <c r="J10" s="242"/>
      <c r="K10" s="242" t="s">
        <v>71</v>
      </c>
      <c r="L10" s="242"/>
      <c r="M10" s="242"/>
      <c r="N10" s="242" t="s">
        <v>72</v>
      </c>
      <c r="O10" s="242"/>
      <c r="P10" s="242"/>
      <c r="Q10" s="242"/>
      <c r="R10" s="242"/>
    </row>
    <row r="11" spans="1:18" s="15" customFormat="1" ht="74.25" customHeight="1">
      <c r="A11" s="247"/>
      <c r="B11" s="250"/>
      <c r="C11" s="256"/>
      <c r="D11" s="13" t="s">
        <v>73</v>
      </c>
      <c r="E11" s="13" t="s">
        <v>74</v>
      </c>
      <c r="F11" s="13" t="s">
        <v>75</v>
      </c>
      <c r="G11" s="13" t="s">
        <v>76</v>
      </c>
      <c r="H11" s="14" t="s">
        <v>77</v>
      </c>
      <c r="I11" s="14" t="s">
        <v>78</v>
      </c>
      <c r="J11" s="14" t="s">
        <v>76</v>
      </c>
      <c r="K11" s="13" t="s">
        <v>79</v>
      </c>
      <c r="L11" s="14" t="s">
        <v>80</v>
      </c>
      <c r="M11" s="14" t="s">
        <v>76</v>
      </c>
      <c r="N11" s="13" t="s">
        <v>81</v>
      </c>
      <c r="O11" s="13" t="s">
        <v>82</v>
      </c>
      <c r="P11" s="13" t="s">
        <v>83</v>
      </c>
      <c r="Q11" s="13" t="s">
        <v>342</v>
      </c>
      <c r="R11" s="13" t="s">
        <v>76</v>
      </c>
    </row>
    <row r="12" spans="1:18" ht="15.75" customHeight="1">
      <c r="A12" s="16" t="s">
        <v>84</v>
      </c>
      <c r="B12" s="17" t="s">
        <v>85</v>
      </c>
      <c r="C12" s="18">
        <f>J12+M12+R12</f>
        <v>8728</v>
      </c>
      <c r="D12" s="18"/>
      <c r="E12" s="18"/>
      <c r="F12" s="18"/>
      <c r="G12" s="18"/>
      <c r="H12" s="18">
        <f>H13</f>
        <v>5312</v>
      </c>
      <c r="I12" s="18">
        <f aca="true" t="shared" si="0" ref="I12:R12">I13</f>
        <v>292</v>
      </c>
      <c r="J12" s="18">
        <f t="shared" si="0"/>
        <v>5604</v>
      </c>
      <c r="K12" s="18">
        <f t="shared" si="0"/>
        <v>844</v>
      </c>
      <c r="L12" s="18">
        <f t="shared" si="0"/>
        <v>220.8</v>
      </c>
      <c r="M12" s="18">
        <f t="shared" si="0"/>
        <v>1064.8</v>
      </c>
      <c r="N12" s="18">
        <f t="shared" si="0"/>
        <v>1794.7</v>
      </c>
      <c r="O12" s="18">
        <f t="shared" si="0"/>
        <v>0</v>
      </c>
      <c r="P12" s="18">
        <f t="shared" si="0"/>
        <v>110.8</v>
      </c>
      <c r="Q12" s="18">
        <f t="shared" si="0"/>
        <v>153.7</v>
      </c>
      <c r="R12" s="18">
        <f t="shared" si="0"/>
        <v>2059.2</v>
      </c>
    </row>
    <row r="13" spans="1:18" ht="51" customHeight="1">
      <c r="A13" s="19" t="s">
        <v>86</v>
      </c>
      <c r="B13" s="20" t="s">
        <v>87</v>
      </c>
      <c r="C13" s="18">
        <f aca="true" t="shared" si="1" ref="C13:C23">J13+M13+R13</f>
        <v>8728</v>
      </c>
      <c r="D13" s="21"/>
      <c r="E13" s="21"/>
      <c r="F13" s="21"/>
      <c r="G13" s="21"/>
      <c r="H13" s="21">
        <f>H14+H21</f>
        <v>5312</v>
      </c>
      <c r="I13" s="21">
        <f>I14+I21</f>
        <v>292</v>
      </c>
      <c r="J13" s="18">
        <f aca="true" t="shared" si="2" ref="J13:J23">H13+I13</f>
        <v>5604</v>
      </c>
      <c r="K13" s="21">
        <f>K14+K21</f>
        <v>844</v>
      </c>
      <c r="L13" s="21">
        <f>L14+L21</f>
        <v>220.8</v>
      </c>
      <c r="M13" s="18">
        <f aca="true" t="shared" si="3" ref="M13:M26">K13+L13</f>
        <v>1064.8</v>
      </c>
      <c r="N13" s="21">
        <f>N14+N21</f>
        <v>1794.7</v>
      </c>
      <c r="O13" s="21">
        <f>O14+O21</f>
        <v>0</v>
      </c>
      <c r="P13" s="21">
        <f>P14+P21</f>
        <v>110.8</v>
      </c>
      <c r="Q13" s="21">
        <f>Q14+Q21</f>
        <v>153.7</v>
      </c>
      <c r="R13" s="18">
        <f aca="true" t="shared" si="4" ref="R13:R23">Q13+P13+N13</f>
        <v>2059.2</v>
      </c>
    </row>
    <row r="14" spans="1:18" ht="29.25" customHeight="1">
      <c r="A14" s="19" t="s">
        <v>88</v>
      </c>
      <c r="B14" s="22" t="s">
        <v>89</v>
      </c>
      <c r="C14" s="18">
        <f t="shared" si="1"/>
        <v>2342.5</v>
      </c>
      <c r="D14" s="21"/>
      <c r="E14" s="21"/>
      <c r="F14" s="21"/>
      <c r="G14" s="21"/>
      <c r="H14" s="21">
        <f>H15</f>
        <v>272.2</v>
      </c>
      <c r="I14" s="21">
        <f>I15</f>
        <v>113</v>
      </c>
      <c r="J14" s="18">
        <f t="shared" si="2"/>
        <v>385.2</v>
      </c>
      <c r="K14" s="21">
        <f>K15</f>
        <v>31</v>
      </c>
      <c r="L14" s="21">
        <f>L15</f>
        <v>220.8</v>
      </c>
      <c r="M14" s="18">
        <f t="shared" si="3"/>
        <v>251.8</v>
      </c>
      <c r="N14" s="21">
        <f aca="true" t="shared" si="5" ref="N14:P15">N15</f>
        <v>1694.7</v>
      </c>
      <c r="O14" s="21">
        <f t="shared" si="5"/>
        <v>0</v>
      </c>
      <c r="P14" s="21">
        <f t="shared" si="5"/>
        <v>10.8</v>
      </c>
      <c r="Q14" s="21">
        <f>Q15</f>
        <v>0</v>
      </c>
      <c r="R14" s="18">
        <f t="shared" si="4"/>
        <v>1705.5</v>
      </c>
    </row>
    <row r="15" spans="1:18" ht="12.75">
      <c r="A15" s="19" t="s">
        <v>90</v>
      </c>
      <c r="B15" s="22" t="s">
        <v>91</v>
      </c>
      <c r="C15" s="18">
        <f t="shared" si="1"/>
        <v>2342.5</v>
      </c>
      <c r="D15" s="21"/>
      <c r="E15" s="21"/>
      <c r="F15" s="21"/>
      <c r="G15" s="21"/>
      <c r="H15" s="21">
        <f>H16</f>
        <v>272.2</v>
      </c>
      <c r="I15" s="21">
        <f>I16</f>
        <v>113</v>
      </c>
      <c r="J15" s="18">
        <f t="shared" si="2"/>
        <v>385.2</v>
      </c>
      <c r="K15" s="21">
        <f>K16</f>
        <v>31</v>
      </c>
      <c r="L15" s="21">
        <f>L16</f>
        <v>220.8</v>
      </c>
      <c r="M15" s="18">
        <f t="shared" si="3"/>
        <v>251.8</v>
      </c>
      <c r="N15" s="21">
        <f t="shared" si="5"/>
        <v>1694.7</v>
      </c>
      <c r="O15" s="21">
        <f t="shared" si="5"/>
        <v>0</v>
      </c>
      <c r="P15" s="21">
        <f t="shared" si="5"/>
        <v>10.8</v>
      </c>
      <c r="Q15" s="21">
        <f>Q16</f>
        <v>0</v>
      </c>
      <c r="R15" s="18">
        <f t="shared" si="4"/>
        <v>1705.5</v>
      </c>
    </row>
    <row r="16" spans="1:18" ht="48" customHeight="1">
      <c r="A16" s="19" t="s">
        <v>92</v>
      </c>
      <c r="B16" s="22" t="s">
        <v>93</v>
      </c>
      <c r="C16" s="18">
        <f t="shared" si="1"/>
        <v>2342.5</v>
      </c>
      <c r="D16" s="21"/>
      <c r="E16" s="21"/>
      <c r="F16" s="21"/>
      <c r="G16" s="21"/>
      <c r="H16" s="230">
        <v>272.2</v>
      </c>
      <c r="I16" s="23">
        <v>113</v>
      </c>
      <c r="J16" s="18">
        <f t="shared" si="2"/>
        <v>385.2</v>
      </c>
      <c r="K16" s="23">
        <v>31</v>
      </c>
      <c r="L16" s="23">
        <v>220.8</v>
      </c>
      <c r="M16" s="18">
        <f t="shared" si="3"/>
        <v>251.8</v>
      </c>
      <c r="N16" s="23">
        <v>1694.7</v>
      </c>
      <c r="O16" s="21"/>
      <c r="P16" s="23">
        <v>10.8</v>
      </c>
      <c r="Q16" s="23"/>
      <c r="R16" s="18">
        <f t="shared" si="4"/>
        <v>1705.5</v>
      </c>
    </row>
    <row r="17" spans="1:18" ht="12.75" hidden="1">
      <c r="A17" s="19" t="s">
        <v>94</v>
      </c>
      <c r="B17" s="22"/>
      <c r="C17" s="18">
        <f t="shared" si="1"/>
        <v>0</v>
      </c>
      <c r="D17" s="24"/>
      <c r="E17" s="24"/>
      <c r="F17" s="24"/>
      <c r="G17" s="23"/>
      <c r="H17" s="24"/>
      <c r="I17" s="24"/>
      <c r="J17" s="18">
        <f t="shared" si="2"/>
        <v>0</v>
      </c>
      <c r="K17" s="24"/>
      <c r="L17" s="24"/>
      <c r="M17" s="18">
        <f t="shared" si="3"/>
        <v>0</v>
      </c>
      <c r="N17" s="24"/>
      <c r="O17" s="24"/>
      <c r="P17" s="24"/>
      <c r="Q17" s="24"/>
      <c r="R17" s="18">
        <f t="shared" si="4"/>
        <v>0</v>
      </c>
    </row>
    <row r="18" spans="1:18" s="28" customFormat="1" ht="12.75" hidden="1">
      <c r="A18" s="25" t="s">
        <v>95</v>
      </c>
      <c r="B18" s="26"/>
      <c r="C18" s="18">
        <f t="shared" si="1"/>
        <v>0</v>
      </c>
      <c r="D18" s="27"/>
      <c r="E18" s="27"/>
      <c r="F18" s="27"/>
      <c r="G18" s="23"/>
      <c r="H18" s="27"/>
      <c r="I18" s="27"/>
      <c r="J18" s="18">
        <f t="shared" si="2"/>
        <v>0</v>
      </c>
      <c r="K18" s="27"/>
      <c r="L18" s="27"/>
      <c r="M18" s="18">
        <f t="shared" si="3"/>
        <v>0</v>
      </c>
      <c r="N18" s="27"/>
      <c r="O18" s="27"/>
      <c r="P18" s="27"/>
      <c r="Q18" s="27"/>
      <c r="R18" s="18">
        <f t="shared" si="4"/>
        <v>0</v>
      </c>
    </row>
    <row r="19" spans="1:18" s="28" customFormat="1" ht="25.5" hidden="1">
      <c r="A19" s="25" t="s">
        <v>96</v>
      </c>
      <c r="B19" s="26"/>
      <c r="C19" s="18">
        <f t="shared" si="1"/>
        <v>0</v>
      </c>
      <c r="D19" s="27"/>
      <c r="E19" s="27"/>
      <c r="F19" s="27"/>
      <c r="G19" s="23"/>
      <c r="H19" s="27"/>
      <c r="I19" s="27"/>
      <c r="J19" s="18">
        <f t="shared" si="2"/>
        <v>0</v>
      </c>
      <c r="K19" s="27"/>
      <c r="L19" s="27"/>
      <c r="M19" s="18">
        <f t="shared" si="3"/>
        <v>0</v>
      </c>
      <c r="N19" s="27"/>
      <c r="O19" s="27"/>
      <c r="P19" s="27"/>
      <c r="Q19" s="27"/>
      <c r="R19" s="18">
        <f t="shared" si="4"/>
        <v>0</v>
      </c>
    </row>
    <row r="20" spans="1:18" s="28" customFormat="1" ht="25.5" hidden="1">
      <c r="A20" s="25" t="s">
        <v>97</v>
      </c>
      <c r="B20" s="26"/>
      <c r="C20" s="18">
        <f t="shared" si="1"/>
        <v>0</v>
      </c>
      <c r="D20" s="27"/>
      <c r="E20" s="27"/>
      <c r="F20" s="27"/>
      <c r="G20" s="23"/>
      <c r="H20" s="27"/>
      <c r="I20" s="27"/>
      <c r="J20" s="18">
        <f t="shared" si="2"/>
        <v>0</v>
      </c>
      <c r="K20" s="27"/>
      <c r="L20" s="27"/>
      <c r="M20" s="18">
        <f t="shared" si="3"/>
        <v>0</v>
      </c>
      <c r="N20" s="27"/>
      <c r="O20" s="27"/>
      <c r="P20" s="27"/>
      <c r="Q20" s="27"/>
      <c r="R20" s="18">
        <f t="shared" si="4"/>
        <v>0</v>
      </c>
    </row>
    <row r="21" spans="1:18" ht="69.75" customHeight="1">
      <c r="A21" s="19" t="s">
        <v>98</v>
      </c>
      <c r="B21" s="22" t="s">
        <v>99</v>
      </c>
      <c r="C21" s="18">
        <f t="shared" si="1"/>
        <v>6385.5</v>
      </c>
      <c r="D21" s="21"/>
      <c r="E21" s="21"/>
      <c r="F21" s="21"/>
      <c r="G21" s="21"/>
      <c r="H21" s="21">
        <f>H22</f>
        <v>5039.8</v>
      </c>
      <c r="I21" s="21">
        <f>I22</f>
        <v>179</v>
      </c>
      <c r="J21" s="18">
        <f t="shared" si="2"/>
        <v>5218.8</v>
      </c>
      <c r="K21" s="21">
        <f>K22</f>
        <v>813</v>
      </c>
      <c r="L21" s="21">
        <f>L22</f>
        <v>0</v>
      </c>
      <c r="M21" s="18">
        <f t="shared" si="3"/>
        <v>813</v>
      </c>
      <c r="N21" s="21">
        <f>N22</f>
        <v>100</v>
      </c>
      <c r="O21" s="21">
        <f aca="true" t="shared" si="6" ref="O21:Q22">O22</f>
        <v>0</v>
      </c>
      <c r="P21" s="21">
        <f t="shared" si="6"/>
        <v>100</v>
      </c>
      <c r="Q21" s="21">
        <f t="shared" si="6"/>
        <v>153.7</v>
      </c>
      <c r="R21" s="18">
        <f t="shared" si="4"/>
        <v>353.7</v>
      </c>
    </row>
    <row r="22" spans="1:18" ht="25.5">
      <c r="A22" s="19" t="s">
        <v>100</v>
      </c>
      <c r="B22" s="22" t="s">
        <v>101</v>
      </c>
      <c r="C22" s="18">
        <f t="shared" si="1"/>
        <v>6385.5</v>
      </c>
      <c r="D22" s="21"/>
      <c r="E22" s="21"/>
      <c r="F22" s="21"/>
      <c r="G22" s="21"/>
      <c r="H22" s="21">
        <f>H23</f>
        <v>5039.8</v>
      </c>
      <c r="I22" s="21">
        <f>I23</f>
        <v>179</v>
      </c>
      <c r="J22" s="18">
        <f t="shared" si="2"/>
        <v>5218.8</v>
      </c>
      <c r="K22" s="21">
        <f>K23</f>
        <v>813</v>
      </c>
      <c r="L22" s="21">
        <f>L23</f>
        <v>0</v>
      </c>
      <c r="M22" s="18">
        <f t="shared" si="3"/>
        <v>813</v>
      </c>
      <c r="N22" s="21">
        <f>N23</f>
        <v>100</v>
      </c>
      <c r="O22" s="21">
        <f t="shared" si="6"/>
        <v>0</v>
      </c>
      <c r="P22" s="21">
        <f t="shared" si="6"/>
        <v>100</v>
      </c>
      <c r="Q22" s="21">
        <f t="shared" si="6"/>
        <v>153.7</v>
      </c>
      <c r="R22" s="18">
        <f t="shared" si="4"/>
        <v>353.7</v>
      </c>
    </row>
    <row r="23" spans="1:18" ht="40.5" customHeight="1">
      <c r="A23" s="19" t="s">
        <v>102</v>
      </c>
      <c r="B23" s="22" t="s">
        <v>103</v>
      </c>
      <c r="C23" s="18">
        <f t="shared" si="1"/>
        <v>6385.5</v>
      </c>
      <c r="D23" s="21"/>
      <c r="E23" s="21"/>
      <c r="F23" s="21"/>
      <c r="G23" s="21"/>
      <c r="H23" s="230">
        <v>5039.8</v>
      </c>
      <c r="I23" s="23">
        <v>179</v>
      </c>
      <c r="J23" s="18">
        <f t="shared" si="2"/>
        <v>5218.8</v>
      </c>
      <c r="K23" s="23">
        <v>813</v>
      </c>
      <c r="L23" s="23"/>
      <c r="M23" s="18">
        <f t="shared" si="3"/>
        <v>813</v>
      </c>
      <c r="N23" s="23">
        <v>100</v>
      </c>
      <c r="O23" s="21"/>
      <c r="P23" s="23">
        <v>100</v>
      </c>
      <c r="Q23" s="23">
        <v>153.7</v>
      </c>
      <c r="R23" s="18">
        <f t="shared" si="4"/>
        <v>353.7</v>
      </c>
    </row>
    <row r="24" spans="1:18" ht="12.75" hidden="1">
      <c r="A24" s="19" t="s">
        <v>94</v>
      </c>
      <c r="B24" s="22"/>
      <c r="C24" s="23"/>
      <c r="D24" s="24"/>
      <c r="E24" s="24"/>
      <c r="F24" s="24"/>
      <c r="G24" s="23">
        <f>SUM(E24:F24)</f>
        <v>0</v>
      </c>
      <c r="H24" s="24"/>
      <c r="I24" s="24"/>
      <c r="J24" s="23">
        <f>SUM(H24:I24)</f>
        <v>0</v>
      </c>
      <c r="K24" s="24"/>
      <c r="L24" s="24"/>
      <c r="M24" s="18">
        <f t="shared" si="3"/>
        <v>0</v>
      </c>
      <c r="N24" s="24"/>
      <c r="O24" s="24"/>
      <c r="P24" s="24"/>
      <c r="Q24" s="24"/>
      <c r="R24" s="23">
        <f>SUM(N24:P24)</f>
        <v>0</v>
      </c>
    </row>
    <row r="25" spans="1:18" s="28" customFormat="1" ht="25.5" hidden="1">
      <c r="A25" s="25" t="s">
        <v>104</v>
      </c>
      <c r="B25" s="26"/>
      <c r="C25" s="23">
        <f>SUM(D25,G25,J25,M25,R25)</f>
        <v>0</v>
      </c>
      <c r="D25" s="27"/>
      <c r="E25" s="27"/>
      <c r="F25" s="27"/>
      <c r="G25" s="23">
        <f>SUM(E25:F25)</f>
        <v>0</v>
      </c>
      <c r="H25" s="27"/>
      <c r="I25" s="27"/>
      <c r="J25" s="23">
        <f>SUM(H25:I25)</f>
        <v>0</v>
      </c>
      <c r="K25" s="27"/>
      <c r="L25" s="27"/>
      <c r="M25" s="18">
        <f t="shared" si="3"/>
        <v>0</v>
      </c>
      <c r="N25" s="27"/>
      <c r="O25" s="27"/>
      <c r="P25" s="27"/>
      <c r="Q25" s="27"/>
      <c r="R25" s="23">
        <f>SUM(N25:P25)</f>
        <v>0</v>
      </c>
    </row>
    <row r="26" spans="1:18" s="28" customFormat="1" ht="25.5" customHeight="1" hidden="1">
      <c r="A26" s="25" t="s">
        <v>105</v>
      </c>
      <c r="B26" s="26"/>
      <c r="C26" s="23">
        <f>SUM(D26,G26,J26,M26,R26)</f>
        <v>0</v>
      </c>
      <c r="D26" s="27"/>
      <c r="E26" s="27"/>
      <c r="F26" s="27"/>
      <c r="G26" s="23">
        <f>SUM(E26:F26)</f>
        <v>0</v>
      </c>
      <c r="H26" s="27"/>
      <c r="I26" s="27"/>
      <c r="J26" s="23">
        <f>SUM(H26:I26)</f>
        <v>0</v>
      </c>
      <c r="K26" s="27"/>
      <c r="L26" s="27"/>
      <c r="M26" s="18">
        <f t="shared" si="3"/>
        <v>0</v>
      </c>
      <c r="N26" s="27"/>
      <c r="O26" s="27"/>
      <c r="P26" s="27"/>
      <c r="Q26" s="27"/>
      <c r="R26" s="23">
        <f>SUM(N26:P26)</f>
        <v>0</v>
      </c>
    </row>
  </sheetData>
  <mergeCells count="13">
    <mergeCell ref="A7:J7"/>
    <mergeCell ref="A8:A11"/>
    <mergeCell ref="B8:B11"/>
    <mergeCell ref="C8:R8"/>
    <mergeCell ref="C9:C11"/>
    <mergeCell ref="D9:R9"/>
    <mergeCell ref="E10:G10"/>
    <mergeCell ref="H10:J10"/>
    <mergeCell ref="K10:M10"/>
    <mergeCell ref="P5:R5"/>
    <mergeCell ref="N10:R10"/>
    <mergeCell ref="Q4:R4"/>
    <mergeCell ref="M3:R3"/>
  </mergeCells>
  <printOptions/>
  <pageMargins left="0.56" right="0.2" top="0.7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9"/>
  <sheetViews>
    <sheetView workbookViewId="0" topLeftCell="B1">
      <selection activeCell="H91" sqref="H91"/>
    </sheetView>
  </sheetViews>
  <sheetFormatPr defaultColWidth="9.00390625" defaultRowHeight="12.75"/>
  <cols>
    <col min="1" max="1" width="2.00390625" style="1" hidden="1" customWidth="1"/>
    <col min="2" max="2" width="6.75390625" style="29" customWidth="1"/>
    <col min="3" max="3" width="9.375" style="29" customWidth="1"/>
    <col min="4" max="4" width="6.375" style="29" customWidth="1"/>
    <col min="5" max="5" width="71.75390625" style="1" customWidth="1"/>
    <col min="6" max="6" width="3.375" style="1" customWidth="1"/>
    <col min="7" max="7" width="19.25390625" style="186" customWidth="1"/>
    <col min="8" max="16384" width="9.125" style="1" customWidth="1"/>
  </cols>
  <sheetData>
    <row r="1" spans="5:7" ht="21" customHeight="1">
      <c r="E1" s="209"/>
      <c r="F1" s="240" t="s">
        <v>352</v>
      </c>
      <c r="G1" s="240"/>
    </row>
    <row r="2" spans="5:7" ht="14.25" customHeight="1">
      <c r="E2" s="240" t="s">
        <v>351</v>
      </c>
      <c r="F2" s="240"/>
      <c r="G2" s="240"/>
    </row>
    <row r="3" spans="5:7" ht="18" customHeight="1" hidden="1">
      <c r="E3" s="234" t="s">
        <v>346</v>
      </c>
      <c r="F3" s="234"/>
      <c r="G3" s="234"/>
    </row>
    <row r="4" spans="5:7" ht="18" customHeight="1">
      <c r="E4" s="232"/>
      <c r="F4" s="234" t="s">
        <v>354</v>
      </c>
      <c r="G4" s="234"/>
    </row>
    <row r="5" spans="4:14" ht="78" customHeight="1">
      <c r="D5" s="30"/>
      <c r="F5" s="241" t="s">
        <v>350</v>
      </c>
      <c r="G5" s="241"/>
      <c r="H5" s="231"/>
      <c r="I5" s="231"/>
      <c r="J5" s="231"/>
      <c r="K5" s="231"/>
      <c r="L5" s="231"/>
      <c r="M5" s="231"/>
      <c r="N5" s="231"/>
    </row>
    <row r="6" spans="2:7" ht="30" customHeight="1">
      <c r="B6" s="267" t="s">
        <v>349</v>
      </c>
      <c r="C6" s="267"/>
      <c r="D6" s="267"/>
      <c r="E6" s="267"/>
      <c r="F6" s="31"/>
      <c r="G6" s="32"/>
    </row>
    <row r="7" spans="2:7" ht="12.75">
      <c r="B7" s="33"/>
      <c r="C7" s="33"/>
      <c r="D7" s="33"/>
      <c r="E7" s="34"/>
      <c r="F7" s="34"/>
      <c r="G7" s="35" t="s">
        <v>64</v>
      </c>
    </row>
    <row r="8" spans="1:7" s="37" customFormat="1" ht="12.75">
      <c r="A8" s="268" t="s">
        <v>106</v>
      </c>
      <c r="B8" s="270" t="s">
        <v>107</v>
      </c>
      <c r="C8" s="270" t="s">
        <v>108</v>
      </c>
      <c r="D8" s="236" t="s">
        <v>109</v>
      </c>
      <c r="E8" s="238" t="s">
        <v>110</v>
      </c>
      <c r="F8" s="36"/>
      <c r="G8" s="262" t="s">
        <v>338</v>
      </c>
    </row>
    <row r="9" spans="1:7" s="39" customFormat="1" ht="37.5" customHeight="1">
      <c r="A9" s="269"/>
      <c r="B9" s="235"/>
      <c r="C9" s="235"/>
      <c r="D9" s="237"/>
      <c r="E9" s="239"/>
      <c r="F9" s="38"/>
      <c r="G9" s="262"/>
    </row>
    <row r="10" spans="1:7" s="46" customFormat="1" ht="12.75" hidden="1">
      <c r="A10" s="40"/>
      <c r="B10" s="41" t="s">
        <v>111</v>
      </c>
      <c r="C10" s="41"/>
      <c r="D10" s="42"/>
      <c r="E10" s="43" t="s">
        <v>112</v>
      </c>
      <c r="F10" s="44"/>
      <c r="G10" s="45" t="e">
        <f>SUM(G11,G14,G19,G22,G25,G28)</f>
        <v>#REF!</v>
      </c>
    </row>
    <row r="11" spans="1:7" s="46" customFormat="1" ht="25.5" hidden="1">
      <c r="A11" s="47"/>
      <c r="B11" s="48" t="s">
        <v>0</v>
      </c>
      <c r="C11" s="48"/>
      <c r="D11" s="49"/>
      <c r="E11" s="50" t="s">
        <v>113</v>
      </c>
      <c r="F11" s="51"/>
      <c r="G11" s="52" t="e">
        <f>SUM(G12)</f>
        <v>#REF!</v>
      </c>
    </row>
    <row r="12" spans="1:7" s="46" customFormat="1" ht="12.75" hidden="1">
      <c r="A12" s="47"/>
      <c r="B12" s="48" t="s">
        <v>0</v>
      </c>
      <c r="C12" s="48" t="s">
        <v>1</v>
      </c>
      <c r="D12" s="49" t="s">
        <v>114</v>
      </c>
      <c r="E12" s="50" t="s">
        <v>115</v>
      </c>
      <c r="F12" s="51"/>
      <c r="G12" s="52" t="e">
        <f>SUM(G13)</f>
        <v>#REF!</v>
      </c>
    </row>
    <row r="13" spans="1:7" s="61" customFormat="1" ht="12.75" hidden="1">
      <c r="A13" s="54"/>
      <c r="B13" s="55" t="s">
        <v>0</v>
      </c>
      <c r="C13" s="55" t="s">
        <v>1</v>
      </c>
      <c r="D13" s="56" t="s">
        <v>2</v>
      </c>
      <c r="E13" s="57" t="s">
        <v>116</v>
      </c>
      <c r="F13" s="58"/>
      <c r="G13" s="59" t="e">
        <f>SUM(#REF!)</f>
        <v>#REF!</v>
      </c>
    </row>
    <row r="14" spans="1:7" s="46" customFormat="1" ht="25.5" hidden="1">
      <c r="A14" s="62"/>
      <c r="B14" s="48" t="s">
        <v>3</v>
      </c>
      <c r="C14" s="63"/>
      <c r="D14" s="64"/>
      <c r="E14" s="65" t="s">
        <v>117</v>
      </c>
      <c r="F14" s="66"/>
      <c r="G14" s="52" t="e">
        <f>SUM(G15)</f>
        <v>#REF!</v>
      </c>
    </row>
    <row r="15" spans="1:7" s="46" customFormat="1" ht="12.75" hidden="1">
      <c r="A15" s="62"/>
      <c r="B15" s="48" t="s">
        <v>3</v>
      </c>
      <c r="C15" s="63" t="s">
        <v>1</v>
      </c>
      <c r="D15" s="64" t="s">
        <v>114</v>
      </c>
      <c r="E15" s="65" t="s">
        <v>118</v>
      </c>
      <c r="F15" s="66"/>
      <c r="G15" s="52" t="e">
        <f>SUM(G16:G18)</f>
        <v>#REF!</v>
      </c>
    </row>
    <row r="16" spans="1:7" s="61" customFormat="1" ht="12.75" hidden="1">
      <c r="A16" s="67"/>
      <c r="B16" s="68" t="s">
        <v>3</v>
      </c>
      <c r="C16" s="68" t="s">
        <v>1</v>
      </c>
      <c r="D16" s="69" t="s">
        <v>4</v>
      </c>
      <c r="E16" s="57" t="s">
        <v>119</v>
      </c>
      <c r="F16" s="58"/>
      <c r="G16" s="59" t="e">
        <f>SUM(#REF!)</f>
        <v>#REF!</v>
      </c>
    </row>
    <row r="17" spans="1:7" s="61" customFormat="1" ht="25.5" hidden="1">
      <c r="A17" s="67"/>
      <c r="B17" s="68" t="s">
        <v>3</v>
      </c>
      <c r="C17" s="68" t="s">
        <v>1</v>
      </c>
      <c r="D17" s="69" t="s">
        <v>6</v>
      </c>
      <c r="E17" s="57" t="s">
        <v>120</v>
      </c>
      <c r="F17" s="58"/>
      <c r="G17" s="59" t="e">
        <f>SUM(#REF!)</f>
        <v>#REF!</v>
      </c>
    </row>
    <row r="18" spans="1:7" s="61" customFormat="1" ht="25.5" hidden="1">
      <c r="A18" s="67"/>
      <c r="B18" s="68" t="s">
        <v>3</v>
      </c>
      <c r="C18" s="68" t="s">
        <v>1</v>
      </c>
      <c r="D18" s="69" t="s">
        <v>7</v>
      </c>
      <c r="E18" s="57" t="s">
        <v>121</v>
      </c>
      <c r="F18" s="58"/>
      <c r="G18" s="59" t="e">
        <f>SUM(#REF!)</f>
        <v>#REF!</v>
      </c>
    </row>
    <row r="19" spans="1:7" s="46" customFormat="1" ht="38.25" hidden="1">
      <c r="A19" s="47"/>
      <c r="B19" s="48" t="s">
        <v>8</v>
      </c>
      <c r="C19" s="48"/>
      <c r="D19" s="49"/>
      <c r="E19" s="50" t="s">
        <v>122</v>
      </c>
      <c r="F19" s="51"/>
      <c r="G19" s="52" t="e">
        <f>SUM(G20)</f>
        <v>#REF!</v>
      </c>
    </row>
    <row r="20" spans="1:7" s="46" customFormat="1" ht="25.5" hidden="1">
      <c r="A20" s="47"/>
      <c r="B20" s="48" t="s">
        <v>8</v>
      </c>
      <c r="C20" s="48" t="s">
        <v>1</v>
      </c>
      <c r="D20" s="49" t="s">
        <v>114</v>
      </c>
      <c r="E20" s="50" t="s">
        <v>123</v>
      </c>
      <c r="F20" s="51"/>
      <c r="G20" s="52" t="e">
        <f>SUM(G21)</f>
        <v>#REF!</v>
      </c>
    </row>
    <row r="21" spans="1:7" s="61" customFormat="1" ht="12.75" hidden="1">
      <c r="A21" s="67"/>
      <c r="B21" s="68" t="s">
        <v>8</v>
      </c>
      <c r="C21" s="68" t="s">
        <v>1</v>
      </c>
      <c r="D21" s="69" t="s">
        <v>4</v>
      </c>
      <c r="E21" s="57" t="s">
        <v>119</v>
      </c>
      <c r="F21" s="58"/>
      <c r="G21" s="59" t="e">
        <f>SUM(#REF!)</f>
        <v>#REF!</v>
      </c>
    </row>
    <row r="22" spans="1:7" s="46" customFormat="1" ht="12.75" hidden="1">
      <c r="A22" s="47"/>
      <c r="B22" s="48" t="s">
        <v>124</v>
      </c>
      <c r="C22" s="48"/>
      <c r="D22" s="49"/>
      <c r="E22" s="50" t="s">
        <v>125</v>
      </c>
      <c r="F22" s="51"/>
      <c r="G22" s="52" t="e">
        <f>SUM(G23)</f>
        <v>#REF!</v>
      </c>
    </row>
    <row r="23" spans="1:7" s="46" customFormat="1" ht="12.75" hidden="1">
      <c r="A23" s="62"/>
      <c r="B23" s="63" t="s">
        <v>124</v>
      </c>
      <c r="C23" s="63" t="s">
        <v>1</v>
      </c>
      <c r="D23" s="64" t="s">
        <v>114</v>
      </c>
      <c r="E23" s="50" t="s">
        <v>126</v>
      </c>
      <c r="F23" s="51"/>
      <c r="G23" s="52" t="e">
        <f>SUM(G24)</f>
        <v>#REF!</v>
      </c>
    </row>
    <row r="24" spans="1:7" s="61" customFormat="1" ht="51" hidden="1">
      <c r="A24" s="67"/>
      <c r="B24" s="68" t="s">
        <v>124</v>
      </c>
      <c r="C24" s="68" t="s">
        <v>1</v>
      </c>
      <c r="D24" s="69" t="s">
        <v>127</v>
      </c>
      <c r="E24" s="70" t="s">
        <v>128</v>
      </c>
      <c r="F24" s="71"/>
      <c r="G24" s="59" t="e">
        <f>SUM(#REF!)</f>
        <v>#REF!</v>
      </c>
    </row>
    <row r="25" spans="1:7" s="46" customFormat="1" ht="12.75" hidden="1">
      <c r="A25" s="47"/>
      <c r="B25" s="48" t="s">
        <v>9</v>
      </c>
      <c r="C25" s="48"/>
      <c r="D25" s="49"/>
      <c r="E25" s="50" t="s">
        <v>12</v>
      </c>
      <c r="F25" s="51"/>
      <c r="G25" s="52" t="e">
        <f>SUM(G26)</f>
        <v>#REF!</v>
      </c>
    </row>
    <row r="26" spans="1:7" s="46" customFormat="1" ht="12.75" hidden="1">
      <c r="A26" s="62"/>
      <c r="B26" s="63" t="s">
        <v>9</v>
      </c>
      <c r="C26" s="63" t="s">
        <v>10</v>
      </c>
      <c r="D26" s="64" t="s">
        <v>114</v>
      </c>
      <c r="E26" s="50" t="s">
        <v>12</v>
      </c>
      <c r="F26" s="51"/>
      <c r="G26" s="52" t="e">
        <f>SUM(G27)</f>
        <v>#REF!</v>
      </c>
    </row>
    <row r="27" spans="1:7" s="61" customFormat="1" ht="12.75" hidden="1">
      <c r="A27" s="67"/>
      <c r="B27" s="68" t="s">
        <v>9</v>
      </c>
      <c r="C27" s="68" t="s">
        <v>10</v>
      </c>
      <c r="D27" s="69" t="s">
        <v>11</v>
      </c>
      <c r="E27" s="57" t="s">
        <v>129</v>
      </c>
      <c r="F27" s="58"/>
      <c r="G27" s="59" t="e">
        <f>SUM(#REF!)</f>
        <v>#REF!</v>
      </c>
    </row>
    <row r="28" spans="1:7" s="46" customFormat="1" ht="12.75" hidden="1">
      <c r="A28" s="47"/>
      <c r="B28" s="48" t="s">
        <v>13</v>
      </c>
      <c r="C28" s="48"/>
      <c r="D28" s="49"/>
      <c r="E28" s="50" t="s">
        <v>130</v>
      </c>
      <c r="F28" s="51"/>
      <c r="G28" s="52" t="e">
        <f>SUM(G29,G31,G33)</f>
        <v>#REF!</v>
      </c>
    </row>
    <row r="29" spans="1:7" s="46" customFormat="1" ht="12.75" hidden="1">
      <c r="A29" s="47"/>
      <c r="B29" s="48" t="s">
        <v>13</v>
      </c>
      <c r="C29" s="48" t="s">
        <v>1</v>
      </c>
      <c r="D29" s="49" t="s">
        <v>114</v>
      </c>
      <c r="E29" s="50" t="s">
        <v>126</v>
      </c>
      <c r="F29" s="51"/>
      <c r="G29" s="52" t="e">
        <f>SUM(G30)</f>
        <v>#REF!</v>
      </c>
    </row>
    <row r="30" spans="1:7" s="61" customFormat="1" ht="12.75" hidden="1">
      <c r="A30" s="67"/>
      <c r="B30" s="68" t="s">
        <v>13</v>
      </c>
      <c r="C30" s="68" t="s">
        <v>1</v>
      </c>
      <c r="D30" s="69" t="s">
        <v>14</v>
      </c>
      <c r="E30" s="57" t="s">
        <v>131</v>
      </c>
      <c r="F30" s="58"/>
      <c r="G30" s="59" t="e">
        <f>SUM(#REF!)</f>
        <v>#REF!</v>
      </c>
    </row>
    <row r="31" spans="1:7" s="46" customFormat="1" ht="25.5" hidden="1">
      <c r="A31" s="62"/>
      <c r="B31" s="63" t="s">
        <v>13</v>
      </c>
      <c r="C31" s="63" t="s">
        <v>15</v>
      </c>
      <c r="D31" s="64" t="s">
        <v>114</v>
      </c>
      <c r="E31" s="50" t="s">
        <v>132</v>
      </c>
      <c r="F31" s="51"/>
      <c r="G31" s="52" t="e">
        <f>SUM(G32)</f>
        <v>#REF!</v>
      </c>
    </row>
    <row r="32" spans="1:7" s="61" customFormat="1" ht="12.75" hidden="1">
      <c r="A32" s="67"/>
      <c r="B32" s="68" t="s">
        <v>13</v>
      </c>
      <c r="C32" s="68" t="s">
        <v>15</v>
      </c>
      <c r="D32" s="69" t="s">
        <v>16</v>
      </c>
      <c r="E32" s="57" t="s">
        <v>133</v>
      </c>
      <c r="F32" s="58"/>
      <c r="G32" s="59" t="e">
        <f>SUM(#REF!)</f>
        <v>#REF!</v>
      </c>
    </row>
    <row r="33" spans="1:7" s="46" customFormat="1" ht="12.75" hidden="1">
      <c r="A33" s="62"/>
      <c r="B33" s="63" t="s">
        <v>13</v>
      </c>
      <c r="C33" s="63" t="s">
        <v>17</v>
      </c>
      <c r="D33" s="64" t="s">
        <v>114</v>
      </c>
      <c r="E33" s="65" t="s">
        <v>134</v>
      </c>
      <c r="F33" s="66"/>
      <c r="G33" s="52">
        <f>SUM(G34)</f>
        <v>0</v>
      </c>
    </row>
    <row r="34" spans="1:7" s="61" customFormat="1" ht="12.75" hidden="1">
      <c r="A34" s="67"/>
      <c r="B34" s="68" t="s">
        <v>13</v>
      </c>
      <c r="C34" s="68" t="s">
        <v>17</v>
      </c>
      <c r="D34" s="69" t="s">
        <v>14</v>
      </c>
      <c r="E34" s="57" t="s">
        <v>135</v>
      </c>
      <c r="F34" s="58"/>
      <c r="G34" s="72"/>
    </row>
    <row r="35" spans="1:7" s="46" customFormat="1" ht="25.5" hidden="1">
      <c r="A35" s="40"/>
      <c r="B35" s="41" t="s">
        <v>136</v>
      </c>
      <c r="C35" s="41"/>
      <c r="D35" s="42"/>
      <c r="E35" s="43" t="s">
        <v>137</v>
      </c>
      <c r="F35" s="44"/>
      <c r="G35" s="73" t="e">
        <f>SUM(G36,G45)</f>
        <v>#REF!</v>
      </c>
    </row>
    <row r="36" spans="1:7" s="46" customFormat="1" ht="12.75" hidden="1">
      <c r="A36" s="75"/>
      <c r="B36" s="76" t="s">
        <v>18</v>
      </c>
      <c r="C36" s="48"/>
      <c r="D36" s="49"/>
      <c r="E36" s="50" t="s">
        <v>138</v>
      </c>
      <c r="F36" s="51"/>
      <c r="G36" s="52" t="e">
        <f>SUM(G37)</f>
        <v>#REF!</v>
      </c>
    </row>
    <row r="37" spans="1:7" s="46" customFormat="1" ht="12.75" hidden="1">
      <c r="A37" s="75"/>
      <c r="B37" s="48" t="s">
        <v>18</v>
      </c>
      <c r="C37" s="48" t="s">
        <v>19</v>
      </c>
      <c r="D37" s="49" t="s">
        <v>114</v>
      </c>
      <c r="E37" s="50" t="s">
        <v>139</v>
      </c>
      <c r="F37" s="51"/>
      <c r="G37" s="52" t="e">
        <f>SUM(G38:G44)</f>
        <v>#REF!</v>
      </c>
    </row>
    <row r="38" spans="1:7" s="61" customFormat="1" ht="12.75" hidden="1">
      <c r="A38" s="77"/>
      <c r="B38" s="55" t="s">
        <v>18</v>
      </c>
      <c r="C38" s="78" t="s">
        <v>19</v>
      </c>
      <c r="D38" s="56" t="s">
        <v>20</v>
      </c>
      <c r="E38" s="79" t="s">
        <v>63</v>
      </c>
      <c r="F38" s="80"/>
      <c r="G38" s="59" t="e">
        <f>SUM(#REF!)</f>
        <v>#REF!</v>
      </c>
    </row>
    <row r="39" spans="1:7" s="61" customFormat="1" ht="12.75" hidden="1">
      <c r="A39" s="77"/>
      <c r="B39" s="55" t="s">
        <v>18</v>
      </c>
      <c r="C39" s="78" t="s">
        <v>19</v>
      </c>
      <c r="D39" s="56" t="s">
        <v>5</v>
      </c>
      <c r="E39" s="79" t="s">
        <v>140</v>
      </c>
      <c r="F39" s="80"/>
      <c r="G39" s="59" t="e">
        <f>SUM(#REF!)</f>
        <v>#REF!</v>
      </c>
    </row>
    <row r="40" spans="1:7" s="61" customFormat="1" ht="25.5" hidden="1">
      <c r="A40" s="77"/>
      <c r="B40" s="55" t="s">
        <v>18</v>
      </c>
      <c r="C40" s="78" t="s">
        <v>19</v>
      </c>
      <c r="D40" s="56" t="s">
        <v>21</v>
      </c>
      <c r="E40" s="79" t="s">
        <v>141</v>
      </c>
      <c r="F40" s="80"/>
      <c r="G40" s="59" t="e">
        <f>SUM(#REF!)</f>
        <v>#REF!</v>
      </c>
    </row>
    <row r="41" spans="1:7" s="61" customFormat="1" ht="12.75" hidden="1">
      <c r="A41" s="77"/>
      <c r="B41" s="55" t="s">
        <v>18</v>
      </c>
      <c r="C41" s="78" t="s">
        <v>19</v>
      </c>
      <c r="D41" s="56" t="s">
        <v>22</v>
      </c>
      <c r="E41" s="79" t="s">
        <v>142</v>
      </c>
      <c r="F41" s="80"/>
      <c r="G41" s="59" t="e">
        <f>SUM(#REF!)</f>
        <v>#REF!</v>
      </c>
    </row>
    <row r="42" spans="1:7" s="61" customFormat="1" ht="25.5" hidden="1">
      <c r="A42" s="77"/>
      <c r="B42" s="55" t="s">
        <v>18</v>
      </c>
      <c r="C42" s="78" t="s">
        <v>19</v>
      </c>
      <c r="D42" s="56" t="s">
        <v>23</v>
      </c>
      <c r="E42" s="79" t="s">
        <v>143</v>
      </c>
      <c r="F42" s="80"/>
      <c r="G42" s="59" t="e">
        <f>SUM(#REF!)</f>
        <v>#REF!</v>
      </c>
    </row>
    <row r="43" spans="1:7" s="61" customFormat="1" ht="25.5" hidden="1">
      <c r="A43" s="77"/>
      <c r="B43" s="55" t="s">
        <v>18</v>
      </c>
      <c r="C43" s="78" t="s">
        <v>19</v>
      </c>
      <c r="D43" s="56" t="s">
        <v>24</v>
      </c>
      <c r="E43" s="79" t="s">
        <v>144</v>
      </c>
      <c r="F43" s="80"/>
      <c r="G43" s="59" t="e">
        <f>SUM(#REF!)</f>
        <v>#REF!</v>
      </c>
    </row>
    <row r="44" spans="1:7" s="61" customFormat="1" ht="12.75" hidden="1">
      <c r="A44" s="77"/>
      <c r="B44" s="55"/>
      <c r="C44" s="78"/>
      <c r="D44" s="56"/>
      <c r="E44" s="79" t="s">
        <v>145</v>
      </c>
      <c r="F44" s="80"/>
      <c r="G44" s="59" t="e">
        <f>SUM(#REF!)</f>
        <v>#REF!</v>
      </c>
    </row>
    <row r="45" spans="1:7" s="46" customFormat="1" ht="25.5" hidden="1">
      <c r="A45" s="75"/>
      <c r="B45" s="48" t="s">
        <v>146</v>
      </c>
      <c r="C45" s="48"/>
      <c r="D45" s="49"/>
      <c r="E45" s="50" t="s">
        <v>147</v>
      </c>
      <c r="F45" s="51"/>
      <c r="G45" s="52" t="e">
        <f>SUM(G46,G48)</f>
        <v>#REF!</v>
      </c>
    </row>
    <row r="46" spans="1:7" s="46" customFormat="1" ht="12.75" hidden="1">
      <c r="A46" s="75"/>
      <c r="B46" s="48" t="s">
        <v>146</v>
      </c>
      <c r="C46" s="48" t="s">
        <v>148</v>
      </c>
      <c r="D46" s="49" t="s">
        <v>114</v>
      </c>
      <c r="E46" s="50" t="s">
        <v>149</v>
      </c>
      <c r="F46" s="51"/>
      <c r="G46" s="52" t="e">
        <f>SUM(G47)</f>
        <v>#REF!</v>
      </c>
    </row>
    <row r="47" spans="1:7" s="61" customFormat="1" ht="25.5" hidden="1">
      <c r="A47" s="77"/>
      <c r="B47" s="55" t="s">
        <v>146</v>
      </c>
      <c r="C47" s="78" t="s">
        <v>148</v>
      </c>
      <c r="D47" s="56" t="s">
        <v>150</v>
      </c>
      <c r="E47" s="79" t="s">
        <v>151</v>
      </c>
      <c r="F47" s="80"/>
      <c r="G47" s="59" t="e">
        <f>SUM(#REF!)</f>
        <v>#REF!</v>
      </c>
    </row>
    <row r="48" spans="1:7" s="46" customFormat="1" ht="12.75" hidden="1">
      <c r="A48" s="75"/>
      <c r="B48" s="48" t="s">
        <v>146</v>
      </c>
      <c r="C48" s="48" t="s">
        <v>152</v>
      </c>
      <c r="D48" s="49" t="s">
        <v>114</v>
      </c>
      <c r="E48" s="50" t="s">
        <v>153</v>
      </c>
      <c r="F48" s="51"/>
      <c r="G48" s="52" t="e">
        <f>SUM(G49)</f>
        <v>#REF!</v>
      </c>
    </row>
    <row r="49" spans="1:7" s="61" customFormat="1" ht="12.75" hidden="1">
      <c r="A49" s="77"/>
      <c r="B49" s="55" t="s">
        <v>146</v>
      </c>
      <c r="C49" s="78" t="s">
        <v>152</v>
      </c>
      <c r="D49" s="56" t="s">
        <v>14</v>
      </c>
      <c r="E49" s="57" t="s">
        <v>131</v>
      </c>
      <c r="F49" s="58"/>
      <c r="G49" s="59" t="e">
        <f>SUM(#REF!)</f>
        <v>#REF!</v>
      </c>
    </row>
    <row r="50" spans="1:7" s="88" customFormat="1" ht="12.75" hidden="1">
      <c r="A50" s="81"/>
      <c r="B50" s="82" t="s">
        <v>154</v>
      </c>
      <c r="C50" s="83"/>
      <c r="D50" s="84"/>
      <c r="E50" s="85" t="s">
        <v>155</v>
      </c>
      <c r="F50" s="86"/>
      <c r="G50" s="87" t="e">
        <f>SUM(G51,G54,G57)</f>
        <v>#REF!</v>
      </c>
    </row>
    <row r="51" spans="1:7" s="88" customFormat="1" ht="12.75" hidden="1">
      <c r="A51" s="89"/>
      <c r="B51" s="90" t="s">
        <v>156</v>
      </c>
      <c r="C51" s="91"/>
      <c r="D51" s="92"/>
      <c r="E51" s="65" t="s">
        <v>157</v>
      </c>
      <c r="F51" s="66"/>
      <c r="G51" s="93" t="e">
        <f>SUM(G52)</f>
        <v>#REF!</v>
      </c>
    </row>
    <row r="52" spans="1:7" s="46" customFormat="1" ht="12.75" hidden="1">
      <c r="A52" s="94"/>
      <c r="B52" s="90" t="s">
        <v>156</v>
      </c>
      <c r="C52" s="95" t="s">
        <v>158</v>
      </c>
      <c r="D52" s="96" t="s">
        <v>114</v>
      </c>
      <c r="E52" s="65" t="s">
        <v>159</v>
      </c>
      <c r="F52" s="66"/>
      <c r="G52" s="97" t="e">
        <f>SUM(G53)</f>
        <v>#REF!</v>
      </c>
    </row>
    <row r="53" spans="1:7" s="103" customFormat="1" ht="12.75" hidden="1">
      <c r="A53" s="99"/>
      <c r="B53" s="100" t="s">
        <v>156</v>
      </c>
      <c r="C53" s="101" t="s">
        <v>158</v>
      </c>
      <c r="D53" s="102" t="s">
        <v>160</v>
      </c>
      <c r="E53" s="57" t="s">
        <v>161</v>
      </c>
      <c r="F53" s="58"/>
      <c r="G53" s="59" t="e">
        <f>SUM(#REF!)</f>
        <v>#REF!</v>
      </c>
    </row>
    <row r="54" spans="2:7" s="104" customFormat="1" ht="12.75" hidden="1">
      <c r="B54" s="105" t="s">
        <v>162</v>
      </c>
      <c r="C54" s="106"/>
      <c r="D54" s="105"/>
      <c r="E54" s="107" t="s">
        <v>163</v>
      </c>
      <c r="F54" s="108"/>
      <c r="G54" s="109">
        <f>SUM(G55)</f>
        <v>0</v>
      </c>
    </row>
    <row r="55" spans="1:7" s="46" customFormat="1" ht="12.75" hidden="1">
      <c r="A55" s="110"/>
      <c r="B55" s="64" t="s">
        <v>162</v>
      </c>
      <c r="C55" s="95" t="s">
        <v>164</v>
      </c>
      <c r="D55" s="96" t="s">
        <v>114</v>
      </c>
      <c r="E55" s="65" t="s">
        <v>165</v>
      </c>
      <c r="F55" s="66"/>
      <c r="G55" s="97">
        <f>SUM(G56)</f>
        <v>0</v>
      </c>
    </row>
    <row r="56" spans="1:7" s="103" customFormat="1" ht="12.75" hidden="1">
      <c r="A56" s="111"/>
      <c r="B56" s="112" t="s">
        <v>162</v>
      </c>
      <c r="C56" s="101" t="s">
        <v>164</v>
      </c>
      <c r="D56" s="102" t="s">
        <v>166</v>
      </c>
      <c r="E56" s="57" t="s">
        <v>167</v>
      </c>
      <c r="F56" s="58"/>
      <c r="G56" s="113"/>
    </row>
    <row r="57" spans="1:7" s="46" customFormat="1" ht="12.75" hidden="1">
      <c r="A57" s="114"/>
      <c r="B57" s="64" t="s">
        <v>25</v>
      </c>
      <c r="C57" s="95"/>
      <c r="D57" s="96"/>
      <c r="E57" s="65" t="s">
        <v>168</v>
      </c>
      <c r="F57" s="66"/>
      <c r="G57" s="52" t="e">
        <f>SUM(G58)</f>
        <v>#REF!</v>
      </c>
    </row>
    <row r="58" spans="1:7" s="61" customFormat="1" ht="12.75" hidden="1">
      <c r="A58" s="115"/>
      <c r="B58" s="64" t="s">
        <v>25</v>
      </c>
      <c r="C58" s="95" t="s">
        <v>1</v>
      </c>
      <c r="D58" s="96" t="s">
        <v>114</v>
      </c>
      <c r="E58" s="65" t="s">
        <v>126</v>
      </c>
      <c r="F58" s="66"/>
      <c r="G58" s="52" t="e">
        <f>SUM(G59:G60)</f>
        <v>#REF!</v>
      </c>
    </row>
    <row r="59" spans="1:7" s="103" customFormat="1" ht="12.75" hidden="1">
      <c r="A59" s="116"/>
      <c r="B59" s="112" t="s">
        <v>25</v>
      </c>
      <c r="C59" s="101" t="s">
        <v>1</v>
      </c>
      <c r="D59" s="102" t="s">
        <v>4</v>
      </c>
      <c r="E59" s="57" t="s">
        <v>169</v>
      </c>
      <c r="F59" s="58"/>
      <c r="G59" s="59"/>
    </row>
    <row r="60" spans="1:7" s="103" customFormat="1" ht="12.75" hidden="1">
      <c r="A60" s="116"/>
      <c r="B60" s="112" t="s">
        <v>25</v>
      </c>
      <c r="C60" s="117">
        <v>3400000</v>
      </c>
      <c r="D60" s="102" t="s">
        <v>26</v>
      </c>
      <c r="E60" s="57" t="s">
        <v>170</v>
      </c>
      <c r="F60" s="58"/>
      <c r="G60" s="59" t="e">
        <f>SUM(#REF!)</f>
        <v>#REF!</v>
      </c>
    </row>
    <row r="61" spans="1:7" s="46" customFormat="1" ht="12.75" hidden="1">
      <c r="A61" s="40"/>
      <c r="B61" s="118" t="s">
        <v>171</v>
      </c>
      <c r="C61" s="41"/>
      <c r="D61" s="42"/>
      <c r="E61" s="119" t="s">
        <v>172</v>
      </c>
      <c r="F61" s="120"/>
      <c r="G61" s="73" t="e">
        <f>SUM(G62,G69,G75)</f>
        <v>#REF!</v>
      </c>
    </row>
    <row r="62" spans="1:7" s="46" customFormat="1" ht="12.75" hidden="1">
      <c r="A62" s="121"/>
      <c r="B62" s="122" t="s">
        <v>27</v>
      </c>
      <c r="C62" s="48"/>
      <c r="D62" s="123"/>
      <c r="E62" s="50" t="s">
        <v>173</v>
      </c>
      <c r="F62" s="51"/>
      <c r="G62" s="52" t="e">
        <f>SUM(G63,G65,G67)</f>
        <v>#REF!</v>
      </c>
    </row>
    <row r="63" spans="1:7" s="46" customFormat="1" ht="12.75" hidden="1">
      <c r="A63" s="124"/>
      <c r="B63" s="64" t="s">
        <v>27</v>
      </c>
      <c r="C63" s="63" t="s">
        <v>28</v>
      </c>
      <c r="D63" s="90" t="s">
        <v>114</v>
      </c>
      <c r="E63" s="65" t="s">
        <v>174</v>
      </c>
      <c r="F63" s="66"/>
      <c r="G63" s="52" t="e">
        <f>SUM(G64)</f>
        <v>#REF!</v>
      </c>
    </row>
    <row r="64" spans="1:7" s="46" customFormat="1" ht="12.75" hidden="1">
      <c r="A64" s="124"/>
      <c r="B64" s="112" t="s">
        <v>27</v>
      </c>
      <c r="C64" s="125" t="s">
        <v>28</v>
      </c>
      <c r="D64" s="100" t="s">
        <v>29</v>
      </c>
      <c r="E64" s="57" t="s">
        <v>175</v>
      </c>
      <c r="F64" s="58"/>
      <c r="G64" s="59" t="e">
        <f>SUM(#REF!)</f>
        <v>#REF!</v>
      </c>
    </row>
    <row r="65" spans="1:7" s="46" customFormat="1" ht="12.75" hidden="1">
      <c r="A65" s="124"/>
      <c r="B65" s="49" t="s">
        <v>27</v>
      </c>
      <c r="C65" s="63" t="s">
        <v>30</v>
      </c>
      <c r="D65" s="90" t="s">
        <v>114</v>
      </c>
      <c r="E65" s="50" t="s">
        <v>176</v>
      </c>
      <c r="F65" s="51"/>
      <c r="G65" s="52" t="e">
        <f>SUM(G66:G66)</f>
        <v>#REF!</v>
      </c>
    </row>
    <row r="66" spans="1:7" s="103" customFormat="1" ht="17.25" customHeight="1" hidden="1">
      <c r="A66" s="126"/>
      <c r="B66" s="112" t="s">
        <v>27</v>
      </c>
      <c r="C66" s="125" t="s">
        <v>30</v>
      </c>
      <c r="D66" s="100" t="s">
        <v>32</v>
      </c>
      <c r="E66" s="263" t="s">
        <v>177</v>
      </c>
      <c r="F66" s="264"/>
      <c r="G66" s="59" t="e">
        <f>SUM(#REF!)</f>
        <v>#REF!</v>
      </c>
    </row>
    <row r="67" spans="1:7" s="46" customFormat="1" ht="12.75" hidden="1">
      <c r="A67" s="127"/>
      <c r="B67" s="64" t="s">
        <v>27</v>
      </c>
      <c r="C67" s="63" t="s">
        <v>178</v>
      </c>
      <c r="D67" s="90" t="s">
        <v>114</v>
      </c>
      <c r="E67" s="65" t="s">
        <v>179</v>
      </c>
      <c r="F67" s="66"/>
      <c r="G67" s="52" t="e">
        <f>SUM(G68)</f>
        <v>#REF!</v>
      </c>
    </row>
    <row r="68" spans="1:7" s="103" customFormat="1" ht="25.5" hidden="1">
      <c r="A68" s="126"/>
      <c r="B68" s="112" t="s">
        <v>27</v>
      </c>
      <c r="C68" s="125" t="s">
        <v>178</v>
      </c>
      <c r="D68" s="100" t="s">
        <v>32</v>
      </c>
      <c r="E68" s="57" t="s">
        <v>180</v>
      </c>
      <c r="F68" s="58"/>
      <c r="G68" s="59" t="e">
        <f>SUM(#REF!)</f>
        <v>#REF!</v>
      </c>
    </row>
    <row r="69" spans="1:7" s="46" customFormat="1" ht="12.75" hidden="1">
      <c r="A69" s="128"/>
      <c r="B69" s="64" t="s">
        <v>33</v>
      </c>
      <c r="C69" s="63"/>
      <c r="D69" s="90"/>
      <c r="E69" s="65" t="s">
        <v>181</v>
      </c>
      <c r="F69" s="66"/>
      <c r="G69" s="52" t="e">
        <f>SUM(G70)</f>
        <v>#REF!</v>
      </c>
    </row>
    <row r="70" spans="1:7" s="46" customFormat="1" ht="12.75" hidden="1">
      <c r="A70" s="127"/>
      <c r="B70" s="64" t="s">
        <v>33</v>
      </c>
      <c r="C70" s="63" t="s">
        <v>34</v>
      </c>
      <c r="D70" s="90" t="s">
        <v>114</v>
      </c>
      <c r="E70" s="65" t="s">
        <v>182</v>
      </c>
      <c r="F70" s="66"/>
      <c r="G70" s="52" t="e">
        <f>SUM(G71:G74)</f>
        <v>#REF!</v>
      </c>
    </row>
    <row r="71" spans="1:7" s="103" customFormat="1" ht="12.75" hidden="1">
      <c r="A71" s="126"/>
      <c r="B71" s="112" t="s">
        <v>33</v>
      </c>
      <c r="C71" s="125" t="s">
        <v>34</v>
      </c>
      <c r="D71" s="100" t="s">
        <v>31</v>
      </c>
      <c r="E71" s="57" t="s">
        <v>183</v>
      </c>
      <c r="F71" s="58"/>
      <c r="G71" s="59" t="e">
        <f>SUM(#REF!)</f>
        <v>#REF!</v>
      </c>
    </row>
    <row r="72" spans="1:7" s="103" customFormat="1" ht="25.5" hidden="1">
      <c r="A72" s="126"/>
      <c r="B72" s="112" t="s">
        <v>33</v>
      </c>
      <c r="C72" s="125" t="s">
        <v>34</v>
      </c>
      <c r="D72" s="100" t="s">
        <v>184</v>
      </c>
      <c r="E72" s="57" t="s">
        <v>185</v>
      </c>
      <c r="F72" s="58"/>
      <c r="G72" s="59" t="e">
        <f>SUM(#REF!)</f>
        <v>#REF!</v>
      </c>
    </row>
    <row r="73" spans="1:7" s="103" customFormat="1" ht="12.75" hidden="1">
      <c r="A73" s="126"/>
      <c r="B73" s="112" t="s">
        <v>33</v>
      </c>
      <c r="C73" s="125" t="s">
        <v>34</v>
      </c>
      <c r="D73" s="100" t="s">
        <v>35</v>
      </c>
      <c r="E73" s="57" t="s">
        <v>186</v>
      </c>
      <c r="F73" s="58"/>
      <c r="G73" s="59" t="e">
        <f>SUM(#REF!)</f>
        <v>#REF!</v>
      </c>
    </row>
    <row r="74" spans="1:7" s="103" customFormat="1" ht="12.75" hidden="1">
      <c r="A74" s="126"/>
      <c r="B74" s="112"/>
      <c r="C74" s="125"/>
      <c r="D74" s="100"/>
      <c r="E74" s="57" t="s">
        <v>145</v>
      </c>
      <c r="F74" s="58"/>
      <c r="G74" s="59" t="e">
        <f>SUM(#REF!)</f>
        <v>#REF!</v>
      </c>
    </row>
    <row r="75" spans="1:7" s="46" customFormat="1" ht="12.75" hidden="1">
      <c r="A75" s="128"/>
      <c r="B75" s="64" t="s">
        <v>36</v>
      </c>
      <c r="C75" s="63"/>
      <c r="D75" s="90"/>
      <c r="E75" s="65" t="s">
        <v>187</v>
      </c>
      <c r="F75" s="66"/>
      <c r="G75" s="52" t="e">
        <f>SUM(G76,G78,G80,G82)</f>
        <v>#REF!</v>
      </c>
    </row>
    <row r="76" spans="1:7" s="46" customFormat="1" ht="12.75" hidden="1">
      <c r="A76" s="127"/>
      <c r="B76" s="64" t="s">
        <v>36</v>
      </c>
      <c r="C76" s="63" t="s">
        <v>1</v>
      </c>
      <c r="D76" s="90" t="s">
        <v>114</v>
      </c>
      <c r="E76" s="50" t="s">
        <v>126</v>
      </c>
      <c r="F76" s="51"/>
      <c r="G76" s="52" t="e">
        <f>SUM(G77)</f>
        <v>#REF!</v>
      </c>
    </row>
    <row r="77" spans="1:7" s="103" customFormat="1" ht="12.75" hidden="1">
      <c r="A77" s="126"/>
      <c r="B77" s="112" t="s">
        <v>36</v>
      </c>
      <c r="C77" s="125" t="s">
        <v>1</v>
      </c>
      <c r="D77" s="100" t="s">
        <v>4</v>
      </c>
      <c r="E77" s="57" t="s">
        <v>188</v>
      </c>
      <c r="F77" s="58"/>
      <c r="G77" s="59" t="e">
        <f>SUM(#REF!)</f>
        <v>#REF!</v>
      </c>
    </row>
    <row r="78" spans="1:7" s="46" customFormat="1" ht="12.75" hidden="1">
      <c r="A78" s="127"/>
      <c r="B78" s="64" t="s">
        <v>36</v>
      </c>
      <c r="C78" s="63" t="s">
        <v>28</v>
      </c>
      <c r="D78" s="90" t="s">
        <v>114</v>
      </c>
      <c r="E78" s="65" t="s">
        <v>174</v>
      </c>
      <c r="F78" s="66"/>
      <c r="G78" s="52" t="e">
        <f>SUM(G79:G79)</f>
        <v>#REF!</v>
      </c>
    </row>
    <row r="79" spans="1:7" s="103" customFormat="1" ht="12.75" hidden="1">
      <c r="A79" s="126"/>
      <c r="B79" s="112" t="s">
        <v>36</v>
      </c>
      <c r="C79" s="125" t="s">
        <v>28</v>
      </c>
      <c r="D79" s="100" t="s">
        <v>29</v>
      </c>
      <c r="E79" s="57" t="s">
        <v>189</v>
      </c>
      <c r="F79" s="58"/>
      <c r="G79" s="59" t="e">
        <f>SUM(#REF!)</f>
        <v>#REF!</v>
      </c>
    </row>
    <row r="80" spans="1:7" s="46" customFormat="1" ht="12.75" hidden="1">
      <c r="A80" s="127"/>
      <c r="B80" s="64" t="s">
        <v>36</v>
      </c>
      <c r="C80" s="63" t="s">
        <v>34</v>
      </c>
      <c r="D80" s="90" t="s">
        <v>114</v>
      </c>
      <c r="E80" s="65" t="s">
        <v>182</v>
      </c>
      <c r="F80" s="66"/>
      <c r="G80" s="52" t="e">
        <f>SUM(G81)</f>
        <v>#REF!</v>
      </c>
    </row>
    <row r="81" spans="1:7" s="103" customFormat="1" ht="12.75" hidden="1">
      <c r="A81" s="126"/>
      <c r="B81" s="112" t="s">
        <v>36</v>
      </c>
      <c r="C81" s="125" t="s">
        <v>34</v>
      </c>
      <c r="D81" s="100" t="s">
        <v>31</v>
      </c>
      <c r="E81" s="57" t="s">
        <v>190</v>
      </c>
      <c r="F81" s="58"/>
      <c r="G81" s="59" t="e">
        <f>SUM(#REF!)</f>
        <v>#REF!</v>
      </c>
    </row>
    <row r="82" spans="1:7" s="46" customFormat="1" ht="12.75" hidden="1">
      <c r="A82" s="127"/>
      <c r="B82" s="64" t="s">
        <v>36</v>
      </c>
      <c r="C82" s="63" t="s">
        <v>191</v>
      </c>
      <c r="D82" s="90" t="s">
        <v>114</v>
      </c>
      <c r="E82" s="129" t="s">
        <v>192</v>
      </c>
      <c r="F82" s="130"/>
      <c r="G82" s="52" t="e">
        <f>SUM(G83)</f>
        <v>#REF!</v>
      </c>
    </row>
    <row r="83" spans="1:7" s="103" customFormat="1" ht="25.5" hidden="1">
      <c r="A83" s="126"/>
      <c r="B83" s="112" t="s">
        <v>36</v>
      </c>
      <c r="C83" s="125" t="s">
        <v>191</v>
      </c>
      <c r="D83" s="100" t="s">
        <v>193</v>
      </c>
      <c r="E83" s="57" t="s">
        <v>194</v>
      </c>
      <c r="F83" s="58"/>
      <c r="G83" s="59" t="e">
        <f>SUM(#REF!)</f>
        <v>#REF!</v>
      </c>
    </row>
    <row r="84" spans="1:7" s="46" customFormat="1" ht="12.75" hidden="1">
      <c r="A84" s="131"/>
      <c r="B84" s="82" t="s">
        <v>195</v>
      </c>
      <c r="C84" s="82"/>
      <c r="D84" s="132"/>
      <c r="E84" s="85" t="s">
        <v>196</v>
      </c>
      <c r="F84" s="86"/>
      <c r="G84" s="133" t="e">
        <f>SUM(G85)</f>
        <v>#REF!</v>
      </c>
    </row>
    <row r="85" spans="1:7" s="46" customFormat="1" ht="25.5" hidden="1">
      <c r="A85" s="127"/>
      <c r="B85" s="64" t="s">
        <v>37</v>
      </c>
      <c r="C85" s="63" t="s">
        <v>38</v>
      </c>
      <c r="D85" s="90" t="s">
        <v>114</v>
      </c>
      <c r="E85" s="65" t="s">
        <v>197</v>
      </c>
      <c r="F85" s="66"/>
      <c r="G85" s="52" t="e">
        <f>SUM(G86)</f>
        <v>#REF!</v>
      </c>
    </row>
    <row r="86" spans="1:7" s="61" customFormat="1" ht="12.75" hidden="1">
      <c r="A86" s="134"/>
      <c r="B86" s="69" t="s">
        <v>37</v>
      </c>
      <c r="C86" s="68" t="s">
        <v>38</v>
      </c>
      <c r="D86" s="135" t="s">
        <v>39</v>
      </c>
      <c r="E86" s="57" t="s">
        <v>198</v>
      </c>
      <c r="F86" s="58"/>
      <c r="G86" s="59" t="e">
        <f>SUM(#REF!)</f>
        <v>#REF!</v>
      </c>
    </row>
    <row r="87" spans="1:7" s="46" customFormat="1" ht="12.75">
      <c r="A87" s="131"/>
      <c r="B87" s="82" t="s">
        <v>199</v>
      </c>
      <c r="C87" s="82" t="s">
        <v>305</v>
      </c>
      <c r="D87" s="132" t="s">
        <v>114</v>
      </c>
      <c r="E87" s="85" t="s">
        <v>200</v>
      </c>
      <c r="F87" s="86"/>
      <c r="G87" s="133">
        <f>G88+G92+G105</f>
        <v>5739.2</v>
      </c>
    </row>
    <row r="88" spans="1:7" s="46" customFormat="1" ht="12.75">
      <c r="A88" s="136"/>
      <c r="B88" s="137" t="s">
        <v>40</v>
      </c>
      <c r="C88" s="95" t="s">
        <v>305</v>
      </c>
      <c r="D88" s="96"/>
      <c r="E88" s="205" t="s">
        <v>201</v>
      </c>
      <c r="F88" s="206"/>
      <c r="G88" s="52">
        <f>G89</f>
        <v>885.9</v>
      </c>
    </row>
    <row r="89" spans="1:7" s="46" customFormat="1" ht="12.75">
      <c r="A89" s="136"/>
      <c r="B89" s="138" t="s">
        <v>40</v>
      </c>
      <c r="C89" s="95" t="s">
        <v>41</v>
      </c>
      <c r="D89" s="96" t="s">
        <v>114</v>
      </c>
      <c r="E89" s="205" t="s">
        <v>202</v>
      </c>
      <c r="F89" s="206"/>
      <c r="G89" s="52">
        <f>G90</f>
        <v>885.9</v>
      </c>
    </row>
    <row r="90" spans="1:7" s="61" customFormat="1" ht="12.75">
      <c r="A90" s="139"/>
      <c r="B90" s="140" t="s">
        <v>40</v>
      </c>
      <c r="C90" s="141" t="s">
        <v>306</v>
      </c>
      <c r="D90" s="142" t="s">
        <v>114</v>
      </c>
      <c r="E90" s="143" t="s">
        <v>309</v>
      </c>
      <c r="F90" s="144"/>
      <c r="G90" s="187">
        <f>G91</f>
        <v>885.9</v>
      </c>
    </row>
    <row r="91" spans="1:7" s="61" customFormat="1" ht="12.75">
      <c r="A91" s="139"/>
      <c r="B91" s="140" t="s">
        <v>40</v>
      </c>
      <c r="C91" s="141" t="s">
        <v>306</v>
      </c>
      <c r="D91" s="142" t="s">
        <v>307</v>
      </c>
      <c r="E91" s="143" t="s">
        <v>317</v>
      </c>
      <c r="F91" s="144"/>
      <c r="G91" s="59">
        <v>885.9</v>
      </c>
    </row>
    <row r="92" spans="1:7" s="46" customFormat="1" ht="12.75">
      <c r="A92" s="62"/>
      <c r="B92" s="138" t="s">
        <v>42</v>
      </c>
      <c r="C92" s="95" t="s">
        <v>305</v>
      </c>
      <c r="D92" s="96" t="s">
        <v>114</v>
      </c>
      <c r="E92" s="205" t="s">
        <v>203</v>
      </c>
      <c r="F92" s="206"/>
      <c r="G92" s="52">
        <f>G93+G98</f>
        <v>4818.1</v>
      </c>
    </row>
    <row r="93" spans="1:7" s="46" customFormat="1" ht="25.5">
      <c r="A93" s="62"/>
      <c r="B93" s="138" t="s">
        <v>42</v>
      </c>
      <c r="C93" s="95">
        <v>4210000</v>
      </c>
      <c r="D93" s="96" t="s">
        <v>114</v>
      </c>
      <c r="E93" s="205" t="s">
        <v>204</v>
      </c>
      <c r="F93" s="206"/>
      <c r="G93" s="52">
        <f>G94</f>
        <v>3962.7</v>
      </c>
    </row>
    <row r="94" spans="1:7" s="61" customFormat="1" ht="12.75">
      <c r="A94" s="139"/>
      <c r="B94" s="140" t="s">
        <v>42</v>
      </c>
      <c r="C94" s="141" t="s">
        <v>310</v>
      </c>
      <c r="D94" s="142" t="s">
        <v>114</v>
      </c>
      <c r="E94" s="143" t="s">
        <v>309</v>
      </c>
      <c r="F94" s="144"/>
      <c r="G94" s="187">
        <f>G97</f>
        <v>3962.7</v>
      </c>
    </row>
    <row r="95" spans="1:7" s="46" customFormat="1" ht="12.75" hidden="1">
      <c r="A95" s="62"/>
      <c r="B95" s="140" t="s">
        <v>42</v>
      </c>
      <c r="C95" s="141" t="s">
        <v>310</v>
      </c>
      <c r="D95" s="96" t="s">
        <v>114</v>
      </c>
      <c r="E95" s="143" t="s">
        <v>308</v>
      </c>
      <c r="F95" s="206"/>
      <c r="G95" s="59"/>
    </row>
    <row r="96" spans="1:7" s="61" customFormat="1" ht="12.75" hidden="1">
      <c r="A96" s="139"/>
      <c r="B96" s="140" t="s">
        <v>42</v>
      </c>
      <c r="C96" s="141" t="s">
        <v>310</v>
      </c>
      <c r="D96" s="142" t="s">
        <v>14</v>
      </c>
      <c r="E96" s="143" t="s">
        <v>308</v>
      </c>
      <c r="F96" s="144"/>
      <c r="G96" s="59"/>
    </row>
    <row r="97" spans="1:7" s="61" customFormat="1" ht="12.75">
      <c r="A97" s="139"/>
      <c r="B97" s="140" t="s">
        <v>42</v>
      </c>
      <c r="C97" s="141" t="s">
        <v>310</v>
      </c>
      <c r="D97" s="142" t="s">
        <v>307</v>
      </c>
      <c r="E97" s="143" t="s">
        <v>308</v>
      </c>
      <c r="F97" s="144"/>
      <c r="G97" s="59">
        <v>3962.7</v>
      </c>
    </row>
    <row r="98" spans="1:7" s="46" customFormat="1" ht="12.75">
      <c r="A98" s="62"/>
      <c r="B98" s="138" t="s">
        <v>42</v>
      </c>
      <c r="C98" s="95">
        <v>4230000</v>
      </c>
      <c r="D98" s="96" t="s">
        <v>114</v>
      </c>
      <c r="E98" s="205" t="s">
        <v>205</v>
      </c>
      <c r="F98" s="206"/>
      <c r="G98" s="52">
        <f>G99</f>
        <v>855.4000000000001</v>
      </c>
    </row>
    <row r="99" spans="1:7" s="61" customFormat="1" ht="12.75">
      <c r="A99" s="139"/>
      <c r="B99" s="140" t="s">
        <v>42</v>
      </c>
      <c r="C99" s="141" t="s">
        <v>311</v>
      </c>
      <c r="D99" s="142" t="s">
        <v>114</v>
      </c>
      <c r="E99" s="143" t="s">
        <v>343</v>
      </c>
      <c r="F99" s="144"/>
      <c r="G99" s="187">
        <f>G103+G104</f>
        <v>855.4000000000001</v>
      </c>
    </row>
    <row r="100" spans="1:7" s="46" customFormat="1" ht="12.75" hidden="1">
      <c r="A100" s="145"/>
      <c r="B100" s="140" t="s">
        <v>42</v>
      </c>
      <c r="C100" s="141" t="s">
        <v>311</v>
      </c>
      <c r="D100" s="142" t="s">
        <v>114</v>
      </c>
      <c r="E100" s="205" t="s">
        <v>206</v>
      </c>
      <c r="F100" s="206"/>
      <c r="G100" s="52"/>
    </row>
    <row r="101" spans="1:7" s="46" customFormat="1" ht="12.75" hidden="1">
      <c r="A101" s="136"/>
      <c r="B101" s="140" t="s">
        <v>42</v>
      </c>
      <c r="C101" s="141" t="s">
        <v>311</v>
      </c>
      <c r="D101" s="142" t="s">
        <v>114</v>
      </c>
      <c r="E101" s="205" t="s">
        <v>207</v>
      </c>
      <c r="F101" s="206"/>
      <c r="G101" s="52"/>
    </row>
    <row r="102" spans="1:7" s="61" customFormat="1" ht="12.75" hidden="1">
      <c r="A102" s="139"/>
      <c r="B102" s="140" t="s">
        <v>42</v>
      </c>
      <c r="C102" s="141" t="s">
        <v>311</v>
      </c>
      <c r="D102" s="142" t="s">
        <v>114</v>
      </c>
      <c r="E102" s="143" t="s">
        <v>208</v>
      </c>
      <c r="F102" s="144"/>
      <c r="G102" s="59"/>
    </row>
    <row r="103" spans="1:7" s="61" customFormat="1" ht="12.75">
      <c r="A103" s="139"/>
      <c r="B103" s="140" t="s">
        <v>42</v>
      </c>
      <c r="C103" s="141" t="s">
        <v>311</v>
      </c>
      <c r="D103" s="142" t="s">
        <v>307</v>
      </c>
      <c r="E103" s="143" t="s">
        <v>318</v>
      </c>
      <c r="F103" s="144"/>
      <c r="G103" s="59">
        <v>566.1</v>
      </c>
    </row>
    <row r="104" spans="1:7" s="61" customFormat="1" ht="12.75">
      <c r="A104" s="139"/>
      <c r="B104" s="140" t="s">
        <v>42</v>
      </c>
      <c r="C104" s="141" t="s">
        <v>311</v>
      </c>
      <c r="D104" s="142" t="s">
        <v>307</v>
      </c>
      <c r="E104" s="143" t="s">
        <v>319</v>
      </c>
      <c r="F104" s="144"/>
      <c r="G104" s="59">
        <v>289.3</v>
      </c>
    </row>
    <row r="105" spans="1:7" s="46" customFormat="1" ht="12.75">
      <c r="A105" s="145"/>
      <c r="B105" s="138" t="s">
        <v>43</v>
      </c>
      <c r="C105" s="95" t="s">
        <v>305</v>
      </c>
      <c r="D105" s="96" t="s">
        <v>114</v>
      </c>
      <c r="E105" s="205" t="s">
        <v>209</v>
      </c>
      <c r="F105" s="206"/>
      <c r="G105" s="52">
        <f>G106+G111</f>
        <v>35.2</v>
      </c>
    </row>
    <row r="106" spans="1:7" s="46" customFormat="1" ht="12.75" hidden="1">
      <c r="A106" s="62"/>
      <c r="B106" s="64" t="s">
        <v>43</v>
      </c>
      <c r="C106" s="63" t="s">
        <v>313</v>
      </c>
      <c r="D106" s="90" t="s">
        <v>114</v>
      </c>
      <c r="E106" s="50" t="s">
        <v>126</v>
      </c>
      <c r="F106" s="51"/>
      <c r="G106" s="52">
        <f>G107</f>
        <v>0</v>
      </c>
    </row>
    <row r="107" spans="1:7" s="103" customFormat="1" ht="12.75" hidden="1">
      <c r="A107" s="146"/>
      <c r="B107" s="112" t="s">
        <v>43</v>
      </c>
      <c r="C107" s="125" t="s">
        <v>314</v>
      </c>
      <c r="D107" s="100" t="s">
        <v>114</v>
      </c>
      <c r="E107" s="57" t="s">
        <v>304</v>
      </c>
      <c r="F107" s="58"/>
      <c r="G107" s="187">
        <f>G110</f>
        <v>0</v>
      </c>
    </row>
    <row r="108" spans="1:7" s="103" customFormat="1" ht="12.75" hidden="1">
      <c r="A108" s="146"/>
      <c r="B108" s="112" t="s">
        <v>43</v>
      </c>
      <c r="C108" s="125" t="s">
        <v>314</v>
      </c>
      <c r="D108" s="90" t="s">
        <v>114</v>
      </c>
      <c r="E108" s="65" t="s">
        <v>174</v>
      </c>
      <c r="F108" s="66"/>
      <c r="G108" s="52"/>
    </row>
    <row r="109" spans="1:7" s="103" customFormat="1" ht="25.5" hidden="1">
      <c r="A109" s="146"/>
      <c r="B109" s="112" t="s">
        <v>43</v>
      </c>
      <c r="C109" s="125" t="s">
        <v>314</v>
      </c>
      <c r="D109" s="100" t="s">
        <v>29</v>
      </c>
      <c r="E109" s="143" t="s">
        <v>210</v>
      </c>
      <c r="F109" s="144"/>
      <c r="G109" s="59"/>
    </row>
    <row r="110" spans="1:7" s="103" customFormat="1" ht="12.75" hidden="1">
      <c r="A110" s="146"/>
      <c r="B110" s="112" t="s">
        <v>43</v>
      </c>
      <c r="C110" s="125" t="s">
        <v>314</v>
      </c>
      <c r="D110" s="100" t="s">
        <v>193</v>
      </c>
      <c r="E110" s="143" t="s">
        <v>315</v>
      </c>
      <c r="F110" s="144"/>
      <c r="G110" s="59"/>
    </row>
    <row r="111" spans="1:7" s="46" customFormat="1" ht="12.75">
      <c r="A111" s="136"/>
      <c r="B111" s="138" t="s">
        <v>43</v>
      </c>
      <c r="C111" s="95">
        <v>4520000</v>
      </c>
      <c r="D111" s="96" t="s">
        <v>114</v>
      </c>
      <c r="E111" s="147" t="s">
        <v>211</v>
      </c>
      <c r="F111" s="148"/>
      <c r="G111" s="52">
        <f>G112</f>
        <v>35.2</v>
      </c>
    </row>
    <row r="112" spans="1:7" s="61" customFormat="1" ht="25.5">
      <c r="A112" s="149"/>
      <c r="B112" s="141" t="s">
        <v>43</v>
      </c>
      <c r="C112" s="150" t="s">
        <v>316</v>
      </c>
      <c r="D112" s="142" t="s">
        <v>114</v>
      </c>
      <c r="E112" s="143" t="s">
        <v>312</v>
      </c>
      <c r="F112" s="144"/>
      <c r="G112" s="187">
        <f>G118</f>
        <v>35.2</v>
      </c>
    </row>
    <row r="113" spans="1:7" s="61" customFormat="1" ht="25.5" hidden="1">
      <c r="A113" s="149"/>
      <c r="B113" s="141" t="s">
        <v>43</v>
      </c>
      <c r="C113" s="150" t="s">
        <v>316</v>
      </c>
      <c r="D113" s="142" t="s">
        <v>212</v>
      </c>
      <c r="E113" s="143" t="s">
        <v>213</v>
      </c>
      <c r="F113" s="144"/>
      <c r="G113" s="59"/>
    </row>
    <row r="114" spans="1:7" s="61" customFormat="1" ht="12.75" hidden="1">
      <c r="A114" s="149"/>
      <c r="B114" s="141" t="s">
        <v>43</v>
      </c>
      <c r="C114" s="150" t="s">
        <v>316</v>
      </c>
      <c r="D114" s="96" t="s">
        <v>114</v>
      </c>
      <c r="E114" s="205" t="s">
        <v>214</v>
      </c>
      <c r="F114" s="206"/>
      <c r="G114" s="52"/>
    </row>
    <row r="115" spans="1:7" s="61" customFormat="1" ht="25.5" hidden="1">
      <c r="A115" s="139"/>
      <c r="B115" s="141" t="s">
        <v>43</v>
      </c>
      <c r="C115" s="150" t="s">
        <v>316</v>
      </c>
      <c r="D115" s="142" t="s">
        <v>212</v>
      </c>
      <c r="E115" s="143" t="s">
        <v>213</v>
      </c>
      <c r="F115" s="144"/>
      <c r="G115" s="72"/>
    </row>
    <row r="116" spans="1:7" s="61" customFormat="1" ht="25.5" hidden="1">
      <c r="A116" s="139"/>
      <c r="B116" s="141" t="s">
        <v>43</v>
      </c>
      <c r="C116" s="150" t="s">
        <v>316</v>
      </c>
      <c r="D116" s="142" t="s">
        <v>29</v>
      </c>
      <c r="E116" s="143" t="s">
        <v>210</v>
      </c>
      <c r="F116" s="144"/>
      <c r="G116" s="72"/>
    </row>
    <row r="117" spans="1:7" s="61" customFormat="1" ht="12.75" hidden="1">
      <c r="A117" s="139"/>
      <c r="B117" s="141" t="s">
        <v>43</v>
      </c>
      <c r="C117" s="150" t="s">
        <v>316</v>
      </c>
      <c r="D117" s="142"/>
      <c r="E117" s="143" t="s">
        <v>215</v>
      </c>
      <c r="F117" s="144"/>
      <c r="G117" s="72"/>
    </row>
    <row r="118" spans="1:7" s="61" customFormat="1" ht="12.75">
      <c r="A118" s="139"/>
      <c r="B118" s="141" t="s">
        <v>43</v>
      </c>
      <c r="C118" s="150" t="s">
        <v>316</v>
      </c>
      <c r="D118" s="142" t="s">
        <v>307</v>
      </c>
      <c r="E118" s="143" t="s">
        <v>318</v>
      </c>
      <c r="F118" s="144"/>
      <c r="G118" s="59">
        <v>35.2</v>
      </c>
    </row>
    <row r="119" spans="1:7" s="46" customFormat="1" ht="16.5" customHeight="1">
      <c r="A119" s="131"/>
      <c r="B119" s="151" t="s">
        <v>216</v>
      </c>
      <c r="C119" s="82" t="s">
        <v>305</v>
      </c>
      <c r="D119" s="152" t="s">
        <v>114</v>
      </c>
      <c r="E119" s="85" t="s">
        <v>217</v>
      </c>
      <c r="F119" s="86"/>
      <c r="G119" s="133">
        <f>G120</f>
        <v>1043.1</v>
      </c>
    </row>
    <row r="120" spans="1:7" s="46" customFormat="1" ht="12.75">
      <c r="A120" s="62"/>
      <c r="B120" s="63" t="s">
        <v>45</v>
      </c>
      <c r="C120" s="63" t="s">
        <v>305</v>
      </c>
      <c r="D120" s="64" t="s">
        <v>114</v>
      </c>
      <c r="E120" s="65" t="s">
        <v>218</v>
      </c>
      <c r="F120" s="66"/>
      <c r="G120" s="52">
        <f>G121+G124+G127+G130</f>
        <v>1043.1</v>
      </c>
    </row>
    <row r="121" spans="1:7" s="46" customFormat="1" ht="12.75">
      <c r="A121" s="62"/>
      <c r="B121" s="63" t="s">
        <v>45</v>
      </c>
      <c r="C121" s="63" t="s">
        <v>46</v>
      </c>
      <c r="D121" s="64" t="s">
        <v>114</v>
      </c>
      <c r="E121" s="265" t="s">
        <v>219</v>
      </c>
      <c r="F121" s="266"/>
      <c r="G121" s="52">
        <f>G122</f>
        <v>795.3</v>
      </c>
    </row>
    <row r="122" spans="1:7" s="46" customFormat="1" ht="12.75">
      <c r="A122" s="62"/>
      <c r="B122" s="188" t="s">
        <v>45</v>
      </c>
      <c r="C122" s="188" t="s">
        <v>320</v>
      </c>
      <c r="D122" s="189" t="s">
        <v>114</v>
      </c>
      <c r="E122" s="143" t="s">
        <v>309</v>
      </c>
      <c r="F122" s="193"/>
      <c r="G122" s="52">
        <f>G123</f>
        <v>795.3</v>
      </c>
    </row>
    <row r="123" spans="1:7" s="61" customFormat="1" ht="12.75">
      <c r="A123" s="139"/>
      <c r="B123" s="140" t="s">
        <v>45</v>
      </c>
      <c r="C123" s="188" t="s">
        <v>320</v>
      </c>
      <c r="D123" s="142" t="s">
        <v>307</v>
      </c>
      <c r="E123" s="143" t="s">
        <v>317</v>
      </c>
      <c r="F123" s="144"/>
      <c r="G123" s="59">
        <v>795.3</v>
      </c>
    </row>
    <row r="124" spans="1:7" s="46" customFormat="1" ht="12.75" hidden="1">
      <c r="A124" s="136"/>
      <c r="B124" s="63" t="s">
        <v>45</v>
      </c>
      <c r="C124" s="63" t="s">
        <v>47</v>
      </c>
      <c r="D124" s="64" t="s">
        <v>114</v>
      </c>
      <c r="E124" s="65" t="s">
        <v>220</v>
      </c>
      <c r="F124" s="66"/>
      <c r="G124" s="52">
        <f>G125</f>
        <v>0</v>
      </c>
    </row>
    <row r="125" spans="1:7" s="61" customFormat="1" ht="12.75" hidden="1">
      <c r="A125" s="139"/>
      <c r="B125" s="140" t="s">
        <v>45</v>
      </c>
      <c r="C125" s="141" t="s">
        <v>321</v>
      </c>
      <c r="D125" s="142" t="s">
        <v>114</v>
      </c>
      <c r="E125" s="143" t="s">
        <v>309</v>
      </c>
      <c r="F125" s="144"/>
      <c r="G125" s="187">
        <f>G126</f>
        <v>0</v>
      </c>
    </row>
    <row r="126" spans="1:7" s="61" customFormat="1" ht="12.75" hidden="1">
      <c r="A126" s="139"/>
      <c r="B126" s="140" t="s">
        <v>45</v>
      </c>
      <c r="C126" s="141" t="s">
        <v>321</v>
      </c>
      <c r="D126" s="142" t="s">
        <v>307</v>
      </c>
      <c r="E126" s="143" t="s">
        <v>317</v>
      </c>
      <c r="F126" s="144"/>
      <c r="G126" s="59"/>
    </row>
    <row r="127" spans="1:7" s="46" customFormat="1" ht="12.75">
      <c r="A127" s="62"/>
      <c r="B127" s="63" t="s">
        <v>45</v>
      </c>
      <c r="C127" s="63" t="s">
        <v>48</v>
      </c>
      <c r="D127" s="64" t="s">
        <v>114</v>
      </c>
      <c r="E127" s="65" t="s">
        <v>49</v>
      </c>
      <c r="F127" s="66"/>
      <c r="G127" s="52">
        <f>G128</f>
        <v>47.9</v>
      </c>
    </row>
    <row r="128" spans="1:7" s="46" customFormat="1" ht="12.75">
      <c r="A128" s="62"/>
      <c r="B128" s="189" t="s">
        <v>45</v>
      </c>
      <c r="C128" s="188" t="s">
        <v>322</v>
      </c>
      <c r="D128" s="190" t="s">
        <v>114</v>
      </c>
      <c r="E128" s="143" t="s">
        <v>309</v>
      </c>
      <c r="F128" s="66"/>
      <c r="G128" s="191">
        <f>G129</f>
        <v>47.9</v>
      </c>
    </row>
    <row r="129" spans="1:7" s="61" customFormat="1" ht="12.75">
      <c r="A129" s="139"/>
      <c r="B129" s="140" t="s">
        <v>45</v>
      </c>
      <c r="C129" s="141" t="s">
        <v>322</v>
      </c>
      <c r="D129" s="142" t="s">
        <v>307</v>
      </c>
      <c r="E129" s="143" t="s">
        <v>317</v>
      </c>
      <c r="F129" s="144"/>
      <c r="G129" s="59">
        <v>47.9</v>
      </c>
    </row>
    <row r="130" spans="1:7" s="46" customFormat="1" ht="12.75">
      <c r="A130" s="62"/>
      <c r="B130" s="63" t="s">
        <v>45</v>
      </c>
      <c r="C130" s="63" t="s">
        <v>50</v>
      </c>
      <c r="D130" s="64" t="s">
        <v>114</v>
      </c>
      <c r="E130" s="265" t="s">
        <v>221</v>
      </c>
      <c r="F130" s="266"/>
      <c r="G130" s="52">
        <f>G131</f>
        <v>199.9</v>
      </c>
    </row>
    <row r="131" spans="1:7" s="194" customFormat="1" ht="25.5">
      <c r="A131" s="192"/>
      <c r="B131" s="189" t="s">
        <v>45</v>
      </c>
      <c r="C131" s="188" t="s">
        <v>323</v>
      </c>
      <c r="D131" s="190" t="s">
        <v>114</v>
      </c>
      <c r="E131" s="143" t="s">
        <v>324</v>
      </c>
      <c r="F131" s="193"/>
      <c r="G131" s="191">
        <f>G132</f>
        <v>199.9</v>
      </c>
    </row>
    <row r="132" spans="1:7" s="61" customFormat="1" ht="12.75">
      <c r="A132" s="139"/>
      <c r="B132" s="140" t="s">
        <v>45</v>
      </c>
      <c r="C132" s="141" t="s">
        <v>323</v>
      </c>
      <c r="D132" s="142" t="s">
        <v>307</v>
      </c>
      <c r="E132" s="143" t="s">
        <v>325</v>
      </c>
      <c r="F132" s="144"/>
      <c r="G132" s="59">
        <v>199.9</v>
      </c>
    </row>
    <row r="133" spans="1:7" s="46" customFormat="1" ht="25.5" hidden="1">
      <c r="A133" s="62"/>
      <c r="B133" s="63" t="s">
        <v>45</v>
      </c>
      <c r="C133" s="63" t="s">
        <v>51</v>
      </c>
      <c r="D133" s="64" t="s">
        <v>114</v>
      </c>
      <c r="E133" s="65" t="s">
        <v>222</v>
      </c>
      <c r="F133" s="66"/>
      <c r="G133" s="52" t="e">
        <f>SUM(G134)</f>
        <v>#REF!</v>
      </c>
    </row>
    <row r="134" spans="1:7" s="61" customFormat="1" ht="25.5" hidden="1">
      <c r="A134" s="67"/>
      <c r="B134" s="68" t="s">
        <v>45</v>
      </c>
      <c r="C134" s="68" t="s">
        <v>51</v>
      </c>
      <c r="D134" s="69" t="s">
        <v>52</v>
      </c>
      <c r="E134" s="57" t="s">
        <v>222</v>
      </c>
      <c r="F134" s="58"/>
      <c r="G134" s="59" t="e">
        <f>SUM(#REF!)</f>
        <v>#REF!</v>
      </c>
    </row>
    <row r="135" spans="1:7" s="46" customFormat="1" ht="38.25" hidden="1">
      <c r="A135" s="62"/>
      <c r="B135" s="63" t="s">
        <v>45</v>
      </c>
      <c r="C135" s="63" t="s">
        <v>44</v>
      </c>
      <c r="D135" s="64" t="s">
        <v>114</v>
      </c>
      <c r="E135" s="147" t="s">
        <v>223</v>
      </c>
      <c r="F135" s="148"/>
      <c r="G135" s="52" t="e">
        <f>SUM(G136)</f>
        <v>#REF!</v>
      </c>
    </row>
    <row r="136" spans="1:7" s="61" customFormat="1" ht="12.75" hidden="1">
      <c r="A136" s="67"/>
      <c r="B136" s="68" t="s">
        <v>45</v>
      </c>
      <c r="C136" s="68" t="s">
        <v>44</v>
      </c>
      <c r="D136" s="69" t="s">
        <v>14</v>
      </c>
      <c r="E136" s="143" t="s">
        <v>131</v>
      </c>
      <c r="F136" s="144"/>
      <c r="G136" s="59" t="e">
        <f>SUM(#REF!)</f>
        <v>#REF!</v>
      </c>
    </row>
    <row r="137" spans="1:7" s="46" customFormat="1" ht="25.5" hidden="1">
      <c r="A137" s="62"/>
      <c r="B137" s="63" t="s">
        <v>53</v>
      </c>
      <c r="C137" s="63"/>
      <c r="D137" s="64"/>
      <c r="E137" s="147" t="s">
        <v>224</v>
      </c>
      <c r="F137" s="148"/>
      <c r="G137" s="52" t="e">
        <f>SUM(G138,G140)</f>
        <v>#REF!</v>
      </c>
    </row>
    <row r="138" spans="1:7" s="46" customFormat="1" ht="12.75" hidden="1">
      <c r="A138" s="62"/>
      <c r="B138" s="64" t="s">
        <v>53</v>
      </c>
      <c r="C138" s="63" t="s">
        <v>1</v>
      </c>
      <c r="D138" s="90" t="s">
        <v>114</v>
      </c>
      <c r="E138" s="50" t="s">
        <v>126</v>
      </c>
      <c r="F138" s="51"/>
      <c r="G138" s="52" t="e">
        <f>SUM(G139)</f>
        <v>#REF!</v>
      </c>
    </row>
    <row r="139" spans="1:7" s="61" customFormat="1" ht="12.75" hidden="1">
      <c r="A139" s="67"/>
      <c r="B139" s="68" t="s">
        <v>53</v>
      </c>
      <c r="C139" s="68" t="s">
        <v>1</v>
      </c>
      <c r="D139" s="69" t="s">
        <v>4</v>
      </c>
      <c r="E139" s="143" t="s">
        <v>119</v>
      </c>
      <c r="F139" s="144"/>
      <c r="G139" s="59" t="e">
        <f>SUM(#REF!)</f>
        <v>#REF!</v>
      </c>
    </row>
    <row r="140" spans="1:7" s="46" customFormat="1" ht="12.75" hidden="1">
      <c r="A140" s="62"/>
      <c r="B140" s="64" t="s">
        <v>36</v>
      </c>
      <c r="C140" s="63" t="s">
        <v>28</v>
      </c>
      <c r="D140" s="90" t="s">
        <v>114</v>
      </c>
      <c r="E140" s="65" t="s">
        <v>174</v>
      </c>
      <c r="F140" s="66"/>
      <c r="G140" s="52" t="e">
        <f>SUM(G141)</f>
        <v>#REF!</v>
      </c>
    </row>
    <row r="141" spans="1:7" s="61" customFormat="1" ht="12.75" hidden="1">
      <c r="A141" s="67"/>
      <c r="B141" s="112" t="s">
        <v>36</v>
      </c>
      <c r="C141" s="125" t="s">
        <v>28</v>
      </c>
      <c r="D141" s="100" t="s">
        <v>29</v>
      </c>
      <c r="E141" s="57" t="s">
        <v>225</v>
      </c>
      <c r="F141" s="58"/>
      <c r="G141" s="59" t="e">
        <f>SUM(#REF!)</f>
        <v>#REF!</v>
      </c>
    </row>
    <row r="142" spans="1:7" s="46" customFormat="1" ht="16.5" customHeight="1">
      <c r="A142" s="40"/>
      <c r="B142" s="41" t="s">
        <v>226</v>
      </c>
      <c r="C142" s="41" t="s">
        <v>305</v>
      </c>
      <c r="D142" s="42" t="s">
        <v>114</v>
      </c>
      <c r="E142" s="119" t="s">
        <v>227</v>
      </c>
      <c r="F142" s="120"/>
      <c r="G142" s="73">
        <f>G143+G152+G159+G222</f>
        <v>2095.5</v>
      </c>
    </row>
    <row r="143" spans="1:7" s="46" customFormat="1" ht="12.75">
      <c r="A143" s="47"/>
      <c r="B143" s="48" t="s">
        <v>54</v>
      </c>
      <c r="C143" s="48" t="s">
        <v>305</v>
      </c>
      <c r="D143" s="49" t="s">
        <v>114</v>
      </c>
      <c r="E143" s="50" t="s">
        <v>326</v>
      </c>
      <c r="F143" s="51"/>
      <c r="G143" s="52">
        <f>G146+G149</f>
        <v>647.5</v>
      </c>
    </row>
    <row r="144" spans="1:7" s="46" customFormat="1" ht="38.25" customHeight="1" hidden="1">
      <c r="A144" s="62"/>
      <c r="B144" s="63" t="s">
        <v>54</v>
      </c>
      <c r="C144" s="63" t="s">
        <v>44</v>
      </c>
      <c r="D144" s="64" t="s">
        <v>114</v>
      </c>
      <c r="E144" s="260" t="s">
        <v>223</v>
      </c>
      <c r="F144" s="261"/>
      <c r="G144" s="52"/>
    </row>
    <row r="145" spans="1:7" s="61" customFormat="1" ht="12.75" hidden="1">
      <c r="A145" s="67"/>
      <c r="B145" s="68" t="s">
        <v>54</v>
      </c>
      <c r="C145" s="68" t="s">
        <v>44</v>
      </c>
      <c r="D145" s="69" t="s">
        <v>14</v>
      </c>
      <c r="E145" s="143" t="s">
        <v>131</v>
      </c>
      <c r="F145" s="144"/>
      <c r="G145" s="59"/>
    </row>
    <row r="146" spans="1:7" s="46" customFormat="1" ht="12.75">
      <c r="A146" s="62"/>
      <c r="B146" s="63" t="s">
        <v>54</v>
      </c>
      <c r="C146" s="63" t="s">
        <v>56</v>
      </c>
      <c r="D146" s="64" t="s">
        <v>114</v>
      </c>
      <c r="E146" s="65" t="s">
        <v>229</v>
      </c>
      <c r="F146" s="66"/>
      <c r="G146" s="52">
        <f>G147</f>
        <v>647.5</v>
      </c>
    </row>
    <row r="147" spans="1:7" s="61" customFormat="1" ht="12.75">
      <c r="A147" s="67"/>
      <c r="B147" s="68" t="s">
        <v>54</v>
      </c>
      <c r="C147" s="68" t="s">
        <v>328</v>
      </c>
      <c r="D147" s="69" t="s">
        <v>114</v>
      </c>
      <c r="E147" s="143" t="s">
        <v>131</v>
      </c>
      <c r="F147" s="144"/>
      <c r="G147" s="187">
        <f>G148</f>
        <v>647.5</v>
      </c>
    </row>
    <row r="148" spans="1:7" s="61" customFormat="1" ht="12.75">
      <c r="A148" s="67"/>
      <c r="B148" s="68" t="s">
        <v>54</v>
      </c>
      <c r="C148" s="68" t="s">
        <v>328</v>
      </c>
      <c r="D148" s="69" t="s">
        <v>307</v>
      </c>
      <c r="E148" s="143" t="s">
        <v>317</v>
      </c>
      <c r="F148" s="144"/>
      <c r="G148" s="59">
        <v>647.5</v>
      </c>
    </row>
    <row r="149" spans="1:7" s="197" customFormat="1" ht="12.75" hidden="1">
      <c r="A149" s="195"/>
      <c r="B149" s="196" t="s">
        <v>54</v>
      </c>
      <c r="C149" s="196" t="s">
        <v>339</v>
      </c>
      <c r="D149" s="224" t="s">
        <v>114</v>
      </c>
      <c r="E149" s="216" t="s">
        <v>340</v>
      </c>
      <c r="F149" s="226"/>
      <c r="G149" s="198">
        <f>G150</f>
        <v>0</v>
      </c>
    </row>
    <row r="150" spans="1:7" s="197" customFormat="1" ht="12.75" hidden="1">
      <c r="A150" s="195"/>
      <c r="B150" s="68" t="s">
        <v>54</v>
      </c>
      <c r="C150" s="68" t="s">
        <v>339</v>
      </c>
      <c r="D150" s="69" t="s">
        <v>114</v>
      </c>
      <c r="E150" s="143" t="s">
        <v>131</v>
      </c>
      <c r="F150" s="226"/>
      <c r="G150" s="198">
        <f>G151</f>
        <v>0</v>
      </c>
    </row>
    <row r="151" spans="1:7" s="61" customFormat="1" ht="12.75" hidden="1">
      <c r="A151" s="67"/>
      <c r="B151" s="68" t="s">
        <v>54</v>
      </c>
      <c r="C151" s="68" t="s">
        <v>339</v>
      </c>
      <c r="D151" s="69" t="s">
        <v>307</v>
      </c>
      <c r="E151" s="143" t="s">
        <v>317</v>
      </c>
      <c r="F151" s="144"/>
      <c r="G151" s="59"/>
    </row>
    <row r="152" spans="1:7" s="197" customFormat="1" ht="12.75">
      <c r="A152" s="195"/>
      <c r="B152" s="196" t="s">
        <v>57</v>
      </c>
      <c r="C152" s="196" t="s">
        <v>305</v>
      </c>
      <c r="D152" s="64" t="s">
        <v>114</v>
      </c>
      <c r="E152" s="200" t="s">
        <v>329</v>
      </c>
      <c r="F152" s="207"/>
      <c r="G152" s="198">
        <f>G153+G156</f>
        <v>1192.3</v>
      </c>
    </row>
    <row r="153" spans="1:7" s="46" customFormat="1" ht="12.75" hidden="1">
      <c r="A153" s="62"/>
      <c r="B153" s="196" t="s">
        <v>57</v>
      </c>
      <c r="C153" s="63" t="s">
        <v>56</v>
      </c>
      <c r="D153" s="64" t="s">
        <v>114</v>
      </c>
      <c r="E153" s="65" t="s">
        <v>229</v>
      </c>
      <c r="F153" s="66"/>
      <c r="G153" s="52">
        <f>G154</f>
        <v>0</v>
      </c>
    </row>
    <row r="154" spans="1:7" s="61" customFormat="1" ht="12.75" hidden="1">
      <c r="A154" s="67"/>
      <c r="B154" s="196" t="s">
        <v>57</v>
      </c>
      <c r="C154" s="68" t="s">
        <v>328</v>
      </c>
      <c r="D154" s="69" t="s">
        <v>114</v>
      </c>
      <c r="E154" s="143" t="s">
        <v>131</v>
      </c>
      <c r="F154" s="144"/>
      <c r="G154" s="187">
        <f>G155</f>
        <v>0</v>
      </c>
    </row>
    <row r="155" spans="1:7" s="61" customFormat="1" ht="12.75" hidden="1">
      <c r="A155" s="67"/>
      <c r="B155" s="196" t="s">
        <v>57</v>
      </c>
      <c r="C155" s="68" t="s">
        <v>328</v>
      </c>
      <c r="D155" s="69" t="s">
        <v>307</v>
      </c>
      <c r="E155" s="143" t="s">
        <v>317</v>
      </c>
      <c r="F155" s="144"/>
      <c r="G155" s="59"/>
    </row>
    <row r="156" spans="1:7" s="46" customFormat="1" ht="12.75">
      <c r="A156" s="153"/>
      <c r="B156" s="154" t="s">
        <v>57</v>
      </c>
      <c r="C156" s="154">
        <v>4710000</v>
      </c>
      <c r="D156" s="155" t="s">
        <v>114</v>
      </c>
      <c r="E156" s="156" t="s">
        <v>230</v>
      </c>
      <c r="F156" s="157"/>
      <c r="G156" s="52">
        <f>G157</f>
        <v>1192.3</v>
      </c>
    </row>
    <row r="157" spans="1:7" s="61" customFormat="1" ht="12.75">
      <c r="A157" s="67"/>
      <c r="B157" s="68" t="s">
        <v>57</v>
      </c>
      <c r="C157" s="68" t="s">
        <v>330</v>
      </c>
      <c r="D157" s="69" t="s">
        <v>114</v>
      </c>
      <c r="E157" s="143" t="s">
        <v>131</v>
      </c>
      <c r="F157" s="144"/>
      <c r="G157" s="187">
        <f>G158</f>
        <v>1192.3</v>
      </c>
    </row>
    <row r="158" spans="1:7" s="61" customFormat="1" ht="12.75">
      <c r="A158" s="67"/>
      <c r="B158" s="68" t="s">
        <v>57</v>
      </c>
      <c r="C158" s="68" t="s">
        <v>330</v>
      </c>
      <c r="D158" s="69" t="s">
        <v>307</v>
      </c>
      <c r="E158" s="143" t="s">
        <v>317</v>
      </c>
      <c r="F158" s="144"/>
      <c r="G158" s="59">
        <v>1192.3</v>
      </c>
    </row>
    <row r="159" spans="1:7" s="46" customFormat="1" ht="12.75">
      <c r="A159" s="47"/>
      <c r="B159" s="48" t="s">
        <v>331</v>
      </c>
      <c r="C159" s="48" t="s">
        <v>305</v>
      </c>
      <c r="D159" s="49" t="s">
        <v>114</v>
      </c>
      <c r="E159" s="50" t="s">
        <v>332</v>
      </c>
      <c r="F159" s="51"/>
      <c r="G159" s="52">
        <f>G160+G219</f>
        <v>244.29999999999998</v>
      </c>
    </row>
    <row r="160" spans="1:7" s="46" customFormat="1" ht="12.75">
      <c r="A160" s="153"/>
      <c r="B160" s="154" t="s">
        <v>331</v>
      </c>
      <c r="C160" s="154">
        <v>4820000</v>
      </c>
      <c r="D160" s="155" t="s">
        <v>114</v>
      </c>
      <c r="E160" s="156" t="s">
        <v>232</v>
      </c>
      <c r="F160" s="157"/>
      <c r="G160" s="52">
        <f>G162</f>
        <v>90.6</v>
      </c>
    </row>
    <row r="161" spans="1:7" s="61" customFormat="1" ht="12.75" hidden="1">
      <c r="A161" s="158"/>
      <c r="B161" s="159" t="s">
        <v>57</v>
      </c>
      <c r="C161" s="159">
        <v>4820000</v>
      </c>
      <c r="D161" s="160" t="s">
        <v>14</v>
      </c>
      <c r="E161" s="143" t="s">
        <v>233</v>
      </c>
      <c r="F161" s="144"/>
      <c r="G161" s="59"/>
    </row>
    <row r="162" spans="1:7" s="203" customFormat="1" ht="19.5" customHeight="1">
      <c r="A162" s="201"/>
      <c r="B162" s="199" t="s">
        <v>331</v>
      </c>
      <c r="C162" s="199" t="s">
        <v>333</v>
      </c>
      <c r="D162" s="202" t="s">
        <v>114</v>
      </c>
      <c r="E162" s="143" t="s">
        <v>334</v>
      </c>
      <c r="F162" s="208"/>
      <c r="G162" s="191">
        <f>G163</f>
        <v>90.6</v>
      </c>
    </row>
    <row r="163" spans="1:7" s="61" customFormat="1" ht="12.75">
      <c r="A163" s="158"/>
      <c r="B163" s="159" t="s">
        <v>331</v>
      </c>
      <c r="C163" s="159" t="s">
        <v>333</v>
      </c>
      <c r="D163" s="160" t="s">
        <v>307</v>
      </c>
      <c r="E163" s="143" t="s">
        <v>335</v>
      </c>
      <c r="F163" s="212"/>
      <c r="G163" s="163">
        <v>90.6</v>
      </c>
    </row>
    <row r="164" spans="1:7" s="46" customFormat="1" ht="15.75" customHeight="1" hidden="1">
      <c r="A164" s="153"/>
      <c r="B164" s="154" t="s">
        <v>57</v>
      </c>
      <c r="C164" s="154">
        <v>5120000</v>
      </c>
      <c r="D164" s="154" t="s">
        <v>114</v>
      </c>
      <c r="E164" s="161" t="s">
        <v>234</v>
      </c>
      <c r="F164" s="156"/>
      <c r="G164" s="53"/>
    </row>
    <row r="165" spans="1:7" s="61" customFormat="1" ht="13.5" hidden="1" thickBot="1">
      <c r="A165" s="67"/>
      <c r="B165" s="68" t="s">
        <v>57</v>
      </c>
      <c r="C165" s="68" t="s">
        <v>58</v>
      </c>
      <c r="D165" s="68" t="s">
        <v>59</v>
      </c>
      <c r="E165" s="162" t="s">
        <v>235</v>
      </c>
      <c r="F165" s="57"/>
      <c r="G165" s="163"/>
    </row>
    <row r="166" spans="1:7" s="61" customFormat="1" ht="13.5" hidden="1" thickBot="1">
      <c r="A166" s="67"/>
      <c r="B166" s="68"/>
      <c r="C166" s="68"/>
      <c r="D166" s="68"/>
      <c r="E166" s="162" t="s">
        <v>236</v>
      </c>
      <c r="F166" s="57"/>
      <c r="G166" s="163"/>
    </row>
    <row r="167" spans="1:7" s="61" customFormat="1" ht="13.5" hidden="1" thickBot="1">
      <c r="A167" s="67"/>
      <c r="B167" s="68"/>
      <c r="C167" s="68"/>
      <c r="D167" s="68"/>
      <c r="E167" s="162" t="s">
        <v>237</v>
      </c>
      <c r="F167" s="57"/>
      <c r="G167" s="163"/>
    </row>
    <row r="168" spans="1:7" s="46" customFormat="1" ht="13.5" hidden="1" thickBot="1">
      <c r="A168" s="62"/>
      <c r="B168" s="63" t="s">
        <v>60</v>
      </c>
      <c r="C168" s="63"/>
      <c r="D168" s="63"/>
      <c r="E168" s="164" t="s">
        <v>238</v>
      </c>
      <c r="F168" s="65"/>
      <c r="G168" s="98"/>
    </row>
    <row r="169" spans="1:7" s="46" customFormat="1" ht="13.5" hidden="1" thickBot="1">
      <c r="A169" s="62"/>
      <c r="B169" s="63" t="s">
        <v>60</v>
      </c>
      <c r="C169" s="63" t="s">
        <v>28</v>
      </c>
      <c r="D169" s="63" t="s">
        <v>114</v>
      </c>
      <c r="E169" s="164" t="s">
        <v>174</v>
      </c>
      <c r="F169" s="65"/>
      <c r="G169" s="98"/>
    </row>
    <row r="170" spans="1:7" s="61" customFormat="1" ht="13.5" hidden="1" thickBot="1">
      <c r="A170" s="67"/>
      <c r="B170" s="68" t="s">
        <v>60</v>
      </c>
      <c r="C170" s="68" t="s">
        <v>28</v>
      </c>
      <c r="D170" s="68" t="s">
        <v>29</v>
      </c>
      <c r="E170" s="162" t="s">
        <v>175</v>
      </c>
      <c r="F170" s="57"/>
      <c r="G170" s="163"/>
    </row>
    <row r="171" spans="1:7" s="61" customFormat="1" ht="13.5" hidden="1" thickBot="1">
      <c r="A171" s="67"/>
      <c r="B171" s="68" t="s">
        <v>60</v>
      </c>
      <c r="C171" s="68" t="s">
        <v>28</v>
      </c>
      <c r="D171" s="68" t="s">
        <v>29</v>
      </c>
      <c r="E171" s="165"/>
      <c r="F171" s="218"/>
      <c r="G171" s="163"/>
    </row>
    <row r="172" spans="1:7" s="46" customFormat="1" ht="13.5" hidden="1" thickBot="1">
      <c r="A172" s="40"/>
      <c r="B172" s="41" t="s">
        <v>239</v>
      </c>
      <c r="C172" s="41"/>
      <c r="D172" s="41"/>
      <c r="E172" s="166" t="s">
        <v>240</v>
      </c>
      <c r="F172" s="119"/>
      <c r="G172" s="74"/>
    </row>
    <row r="173" spans="1:7" s="46" customFormat="1" ht="13.5" hidden="1" thickBot="1">
      <c r="A173" s="167"/>
      <c r="B173" s="138">
        <v>1001</v>
      </c>
      <c r="C173" s="95"/>
      <c r="D173" s="96"/>
      <c r="E173" s="168" t="s">
        <v>241</v>
      </c>
      <c r="F173" s="219"/>
      <c r="G173" s="53"/>
    </row>
    <row r="174" spans="1:7" s="46" customFormat="1" ht="13.5" hidden="1" thickBot="1">
      <c r="A174" s="167"/>
      <c r="B174" s="138">
        <v>1001</v>
      </c>
      <c r="C174" s="95">
        <v>4900000</v>
      </c>
      <c r="D174" s="96" t="s">
        <v>114</v>
      </c>
      <c r="E174" s="169" t="s">
        <v>62</v>
      </c>
      <c r="F174" s="219"/>
      <c r="G174" s="53"/>
    </row>
    <row r="175" spans="1:7" s="61" customFormat="1" ht="26.25" hidden="1" thickBot="1">
      <c r="A175" s="134"/>
      <c r="B175" s="140">
        <v>1001</v>
      </c>
      <c r="C175" s="141">
        <v>4900000</v>
      </c>
      <c r="D175" s="142" t="s">
        <v>61</v>
      </c>
      <c r="E175" s="170" t="s">
        <v>242</v>
      </c>
      <c r="F175" s="143"/>
      <c r="G175" s="163"/>
    </row>
    <row r="176" spans="1:7" s="46" customFormat="1" ht="13.5" hidden="1" thickBot="1">
      <c r="A176" s="127"/>
      <c r="B176" s="138" t="s">
        <v>243</v>
      </c>
      <c r="C176" s="95"/>
      <c r="D176" s="96"/>
      <c r="E176" s="169" t="s">
        <v>244</v>
      </c>
      <c r="F176" s="219"/>
      <c r="G176" s="53"/>
    </row>
    <row r="177" spans="1:7" s="46" customFormat="1" ht="13.5" hidden="1" thickBot="1">
      <c r="A177" s="167"/>
      <c r="B177" s="138" t="s">
        <v>243</v>
      </c>
      <c r="C177" s="95" t="s">
        <v>245</v>
      </c>
      <c r="D177" s="96" t="s">
        <v>114</v>
      </c>
      <c r="E177" s="169" t="s">
        <v>246</v>
      </c>
      <c r="F177" s="219"/>
      <c r="G177" s="53"/>
    </row>
    <row r="178" spans="1:7" s="61" customFormat="1" ht="13.5" hidden="1" thickBot="1">
      <c r="A178" s="134"/>
      <c r="B178" s="140">
        <v>1001</v>
      </c>
      <c r="C178" s="141">
        <v>4900000</v>
      </c>
      <c r="D178" s="142" t="s">
        <v>14</v>
      </c>
      <c r="E178" s="171" t="s">
        <v>247</v>
      </c>
      <c r="F178" s="220"/>
      <c r="G178" s="163"/>
    </row>
    <row r="179" spans="1:7" s="46" customFormat="1" ht="13.5" hidden="1" thickBot="1">
      <c r="A179" s="167"/>
      <c r="B179" s="138" t="s">
        <v>243</v>
      </c>
      <c r="C179" s="95" t="s">
        <v>231</v>
      </c>
      <c r="D179" s="96" t="s">
        <v>114</v>
      </c>
      <c r="E179" s="172" t="s">
        <v>214</v>
      </c>
      <c r="F179" s="205"/>
      <c r="G179" s="53"/>
    </row>
    <row r="180" spans="1:7" s="61" customFormat="1" ht="13.5" hidden="1" thickBot="1">
      <c r="A180" s="149"/>
      <c r="B180" s="140" t="s">
        <v>243</v>
      </c>
      <c r="C180" s="141" t="s">
        <v>248</v>
      </c>
      <c r="D180" s="142" t="s">
        <v>14</v>
      </c>
      <c r="E180" s="171" t="s">
        <v>249</v>
      </c>
      <c r="F180" s="220"/>
      <c r="G180" s="60"/>
    </row>
    <row r="181" spans="1:7" s="46" customFormat="1" ht="13.5" hidden="1" thickBot="1">
      <c r="A181" s="127"/>
      <c r="B181" s="138" t="s">
        <v>250</v>
      </c>
      <c r="C181" s="95"/>
      <c r="D181" s="96"/>
      <c r="E181" s="169" t="s">
        <v>251</v>
      </c>
      <c r="F181" s="219"/>
      <c r="G181" s="53"/>
    </row>
    <row r="182" spans="1:7" s="46" customFormat="1" ht="13.5" hidden="1" thickBot="1">
      <c r="A182" s="167"/>
      <c r="B182" s="138" t="s">
        <v>250</v>
      </c>
      <c r="C182" s="95" t="s">
        <v>252</v>
      </c>
      <c r="D182" s="96" t="s">
        <v>114</v>
      </c>
      <c r="E182" s="169" t="s">
        <v>253</v>
      </c>
      <c r="F182" s="219"/>
      <c r="G182" s="53"/>
    </row>
    <row r="183" spans="1:7" s="61" customFormat="1" ht="13.5" hidden="1" thickBot="1">
      <c r="A183" s="134"/>
      <c r="B183" s="140" t="s">
        <v>250</v>
      </c>
      <c r="C183" s="141" t="s">
        <v>252</v>
      </c>
      <c r="D183" s="142" t="s">
        <v>254</v>
      </c>
      <c r="E183" s="170" t="s">
        <v>255</v>
      </c>
      <c r="F183" s="143"/>
      <c r="G183" s="163"/>
    </row>
    <row r="184" spans="1:7" s="61" customFormat="1" ht="26.25" hidden="1" thickBot="1">
      <c r="A184" s="134"/>
      <c r="B184" s="140" t="s">
        <v>250</v>
      </c>
      <c r="C184" s="141" t="s">
        <v>252</v>
      </c>
      <c r="D184" s="142" t="s">
        <v>254</v>
      </c>
      <c r="E184" s="170" t="s">
        <v>256</v>
      </c>
      <c r="F184" s="143"/>
      <c r="G184" s="163"/>
    </row>
    <row r="185" spans="1:7" s="61" customFormat="1" ht="39" hidden="1" thickBot="1">
      <c r="A185" s="134"/>
      <c r="B185" s="140" t="s">
        <v>250</v>
      </c>
      <c r="C185" s="141" t="s">
        <v>252</v>
      </c>
      <c r="D185" s="142" t="s">
        <v>257</v>
      </c>
      <c r="E185" s="170" t="s">
        <v>258</v>
      </c>
      <c r="F185" s="143"/>
      <c r="G185" s="163"/>
    </row>
    <row r="186" spans="1:7" s="46" customFormat="1" ht="13.5" hidden="1" thickBot="1">
      <c r="A186" s="127"/>
      <c r="B186" s="138" t="s">
        <v>250</v>
      </c>
      <c r="C186" s="95" t="s">
        <v>191</v>
      </c>
      <c r="D186" s="96" t="s">
        <v>114</v>
      </c>
      <c r="E186" s="172" t="s">
        <v>192</v>
      </c>
      <c r="F186" s="205"/>
      <c r="G186" s="53"/>
    </row>
    <row r="187" spans="1:7" s="61" customFormat="1" ht="26.25" hidden="1" thickBot="1">
      <c r="A187" s="134"/>
      <c r="B187" s="140" t="s">
        <v>250</v>
      </c>
      <c r="C187" s="141" t="s">
        <v>191</v>
      </c>
      <c r="D187" s="142" t="s">
        <v>31</v>
      </c>
      <c r="E187" s="162" t="s">
        <v>194</v>
      </c>
      <c r="F187" s="57"/>
      <c r="G187" s="163"/>
    </row>
    <row r="188" spans="1:7" s="61" customFormat="1" ht="39" hidden="1" thickBot="1">
      <c r="A188" s="134"/>
      <c r="B188" s="140" t="s">
        <v>250</v>
      </c>
      <c r="C188" s="141" t="s">
        <v>191</v>
      </c>
      <c r="D188" s="142" t="s">
        <v>257</v>
      </c>
      <c r="E188" s="170" t="s">
        <v>259</v>
      </c>
      <c r="F188" s="143"/>
      <c r="G188" s="163"/>
    </row>
    <row r="189" spans="1:7" s="61" customFormat="1" ht="13.5" hidden="1" thickBot="1">
      <c r="A189" s="134"/>
      <c r="B189" s="140" t="s">
        <v>250</v>
      </c>
      <c r="C189" s="141" t="s">
        <v>191</v>
      </c>
      <c r="D189" s="142" t="s">
        <v>260</v>
      </c>
      <c r="E189" s="170" t="s">
        <v>261</v>
      </c>
      <c r="F189" s="143"/>
      <c r="G189" s="163"/>
    </row>
    <row r="190" spans="1:7" s="61" customFormat="1" ht="13.5" hidden="1" thickBot="1">
      <c r="A190" s="134"/>
      <c r="B190" s="140" t="s">
        <v>250</v>
      </c>
      <c r="C190" s="141" t="s">
        <v>191</v>
      </c>
      <c r="D190" s="142" t="s">
        <v>262</v>
      </c>
      <c r="E190" s="170" t="s">
        <v>263</v>
      </c>
      <c r="F190" s="143"/>
      <c r="G190" s="163"/>
    </row>
    <row r="191" spans="1:7" s="61" customFormat="1" ht="13.5" hidden="1" thickBot="1">
      <c r="A191" s="134"/>
      <c r="B191" s="140" t="s">
        <v>250</v>
      </c>
      <c r="C191" s="141" t="s">
        <v>191</v>
      </c>
      <c r="D191" s="142" t="s">
        <v>264</v>
      </c>
      <c r="E191" s="170" t="s">
        <v>265</v>
      </c>
      <c r="F191" s="143"/>
      <c r="G191" s="163"/>
    </row>
    <row r="192" spans="1:7" s="46" customFormat="1" ht="13.5" hidden="1" thickBot="1">
      <c r="A192" s="127"/>
      <c r="B192" s="138" t="s">
        <v>250</v>
      </c>
      <c r="C192" s="95" t="s">
        <v>231</v>
      </c>
      <c r="D192" s="96" t="s">
        <v>114</v>
      </c>
      <c r="E192" s="172" t="s">
        <v>214</v>
      </c>
      <c r="F192" s="205"/>
      <c r="G192" s="53"/>
    </row>
    <row r="193" spans="1:7" s="61" customFormat="1" ht="13.5" hidden="1" thickBot="1">
      <c r="A193" s="134"/>
      <c r="B193" s="140" t="s">
        <v>250</v>
      </c>
      <c r="C193" s="141" t="s">
        <v>266</v>
      </c>
      <c r="D193" s="142" t="s">
        <v>264</v>
      </c>
      <c r="E193" s="170" t="s">
        <v>267</v>
      </c>
      <c r="F193" s="143"/>
      <c r="G193" s="60"/>
    </row>
    <row r="194" spans="1:7" s="61" customFormat="1" ht="13.5" hidden="1" thickBot="1">
      <c r="A194" s="134"/>
      <c r="B194" s="140" t="s">
        <v>250</v>
      </c>
      <c r="C194" s="141" t="s">
        <v>268</v>
      </c>
      <c r="D194" s="142" t="s">
        <v>269</v>
      </c>
      <c r="E194" s="170" t="s">
        <v>270</v>
      </c>
      <c r="F194" s="143"/>
      <c r="G194" s="163"/>
    </row>
    <row r="195" spans="1:7" s="61" customFormat="1" ht="13.5" hidden="1" thickBot="1">
      <c r="A195" s="134"/>
      <c r="B195" s="140" t="s">
        <v>250</v>
      </c>
      <c r="C195" s="141" t="s">
        <v>271</v>
      </c>
      <c r="D195" s="142" t="s">
        <v>272</v>
      </c>
      <c r="E195" s="170" t="s">
        <v>273</v>
      </c>
      <c r="F195" s="143"/>
      <c r="G195" s="163"/>
    </row>
    <row r="196" spans="1:7" s="61" customFormat="1" ht="13.5" hidden="1" thickBot="1">
      <c r="A196" s="134"/>
      <c r="B196" s="140" t="s">
        <v>250</v>
      </c>
      <c r="C196" s="141" t="s">
        <v>274</v>
      </c>
      <c r="D196" s="142" t="s">
        <v>114</v>
      </c>
      <c r="E196" s="170" t="s">
        <v>275</v>
      </c>
      <c r="F196" s="143"/>
      <c r="G196" s="163"/>
    </row>
    <row r="197" spans="1:7" s="61" customFormat="1" ht="26.25" hidden="1" thickBot="1">
      <c r="A197" s="134"/>
      <c r="B197" s="140" t="s">
        <v>250</v>
      </c>
      <c r="C197" s="141" t="s">
        <v>274</v>
      </c>
      <c r="D197" s="142" t="s">
        <v>257</v>
      </c>
      <c r="E197" s="173" t="s">
        <v>276</v>
      </c>
      <c r="F197" s="221"/>
      <c r="G197" s="163"/>
    </row>
    <row r="198" spans="1:7" s="61" customFormat="1" ht="13.5" hidden="1" thickBot="1">
      <c r="A198" s="134"/>
      <c r="B198" s="140" t="s">
        <v>250</v>
      </c>
      <c r="C198" s="141" t="s">
        <v>274</v>
      </c>
      <c r="D198" s="142" t="s">
        <v>260</v>
      </c>
      <c r="E198" s="173" t="s">
        <v>277</v>
      </c>
      <c r="F198" s="221"/>
      <c r="G198" s="163"/>
    </row>
    <row r="199" spans="1:7" s="61" customFormat="1" ht="13.5" hidden="1" thickBot="1">
      <c r="A199" s="134"/>
      <c r="B199" s="140" t="s">
        <v>250</v>
      </c>
      <c r="C199" s="141" t="s">
        <v>274</v>
      </c>
      <c r="D199" s="142" t="s">
        <v>262</v>
      </c>
      <c r="E199" s="173" t="s">
        <v>278</v>
      </c>
      <c r="F199" s="221"/>
      <c r="G199" s="163"/>
    </row>
    <row r="200" spans="1:7" s="103" customFormat="1" ht="13.5" hidden="1" thickBot="1">
      <c r="A200" s="126"/>
      <c r="B200" s="140" t="s">
        <v>250</v>
      </c>
      <c r="C200" s="141" t="s">
        <v>279</v>
      </c>
      <c r="D200" s="142" t="s">
        <v>212</v>
      </c>
      <c r="E200" s="170" t="s">
        <v>280</v>
      </c>
      <c r="F200" s="143"/>
      <c r="G200" s="163"/>
    </row>
    <row r="201" spans="1:7" s="46" customFormat="1" ht="13.5" hidden="1" thickBot="1">
      <c r="A201" s="127"/>
      <c r="B201" s="138" t="s">
        <v>281</v>
      </c>
      <c r="C201" s="95"/>
      <c r="D201" s="96"/>
      <c r="E201" s="172" t="s">
        <v>282</v>
      </c>
      <c r="F201" s="205"/>
      <c r="G201" s="53"/>
    </row>
    <row r="202" spans="1:7" s="46" customFormat="1" ht="26.25" hidden="1" thickBot="1">
      <c r="A202" s="127"/>
      <c r="B202" s="138" t="s">
        <v>281</v>
      </c>
      <c r="C202" s="95" t="s">
        <v>283</v>
      </c>
      <c r="D202" s="96" t="s">
        <v>114</v>
      </c>
      <c r="E202" s="172" t="s">
        <v>284</v>
      </c>
      <c r="F202" s="205"/>
      <c r="G202" s="53"/>
    </row>
    <row r="203" spans="1:7" s="61" customFormat="1" ht="26.25" hidden="1" thickBot="1">
      <c r="A203" s="134"/>
      <c r="B203" s="140" t="s">
        <v>281</v>
      </c>
      <c r="C203" s="141" t="s">
        <v>283</v>
      </c>
      <c r="D203" s="142" t="s">
        <v>285</v>
      </c>
      <c r="E203" s="170" t="s">
        <v>286</v>
      </c>
      <c r="F203" s="143"/>
      <c r="G203" s="163"/>
    </row>
    <row r="204" spans="1:7" s="46" customFormat="1" ht="13.5" hidden="1" thickBot="1">
      <c r="A204" s="127"/>
      <c r="B204" s="138" t="s">
        <v>281</v>
      </c>
      <c r="C204" s="95" t="s">
        <v>231</v>
      </c>
      <c r="D204" s="96" t="s">
        <v>114</v>
      </c>
      <c r="E204" s="172" t="s">
        <v>214</v>
      </c>
      <c r="F204" s="205"/>
      <c r="G204" s="53"/>
    </row>
    <row r="205" spans="1:7" s="61" customFormat="1" ht="26.25" hidden="1" thickBot="1">
      <c r="A205" s="134"/>
      <c r="B205" s="140" t="s">
        <v>281</v>
      </c>
      <c r="C205" s="141" t="s">
        <v>287</v>
      </c>
      <c r="D205" s="142" t="s">
        <v>285</v>
      </c>
      <c r="E205" s="170" t="s">
        <v>286</v>
      </c>
      <c r="F205" s="143"/>
      <c r="G205" s="60"/>
    </row>
    <row r="206" spans="1:7" s="46" customFormat="1" ht="13.5" hidden="1" thickBot="1">
      <c r="A206" s="127"/>
      <c r="B206" s="138" t="s">
        <v>288</v>
      </c>
      <c r="C206" s="95"/>
      <c r="D206" s="96"/>
      <c r="E206" s="172" t="s">
        <v>289</v>
      </c>
      <c r="F206" s="205"/>
      <c r="G206" s="53"/>
    </row>
    <row r="207" spans="1:7" s="46" customFormat="1" ht="13.5" hidden="1" thickBot="1">
      <c r="A207" s="127"/>
      <c r="B207" s="138" t="s">
        <v>288</v>
      </c>
      <c r="C207" s="95" t="s">
        <v>252</v>
      </c>
      <c r="D207" s="96" t="s">
        <v>114</v>
      </c>
      <c r="E207" s="169" t="s">
        <v>253</v>
      </c>
      <c r="F207" s="219"/>
      <c r="G207" s="53"/>
    </row>
    <row r="208" spans="1:7" s="61" customFormat="1" ht="13.5" hidden="1" thickBot="1">
      <c r="A208" s="134"/>
      <c r="B208" s="140" t="s">
        <v>288</v>
      </c>
      <c r="C208" s="141" t="s">
        <v>252</v>
      </c>
      <c r="D208" s="142" t="s">
        <v>254</v>
      </c>
      <c r="E208" s="170" t="s">
        <v>290</v>
      </c>
      <c r="F208" s="143"/>
      <c r="G208" s="163"/>
    </row>
    <row r="209" spans="1:7" s="61" customFormat="1" ht="13.5" hidden="1" thickBot="1">
      <c r="A209" s="134"/>
      <c r="B209" s="140" t="s">
        <v>288</v>
      </c>
      <c r="C209" s="141" t="s">
        <v>252</v>
      </c>
      <c r="D209" s="142" t="s">
        <v>254</v>
      </c>
      <c r="E209" s="170" t="s">
        <v>291</v>
      </c>
      <c r="F209" s="143"/>
      <c r="G209" s="163"/>
    </row>
    <row r="210" spans="1:7" s="61" customFormat="1" ht="13.5" hidden="1" thickBot="1">
      <c r="A210" s="134"/>
      <c r="B210" s="140" t="s">
        <v>288</v>
      </c>
      <c r="C210" s="141" t="s">
        <v>252</v>
      </c>
      <c r="D210" s="142" t="s">
        <v>254</v>
      </c>
      <c r="E210" s="170" t="s">
        <v>292</v>
      </c>
      <c r="F210" s="143"/>
      <c r="G210" s="163"/>
    </row>
    <row r="211" spans="1:7" s="46" customFormat="1" ht="13.5" hidden="1" thickBot="1">
      <c r="A211" s="127"/>
      <c r="B211" s="138" t="s">
        <v>288</v>
      </c>
      <c r="C211" s="95" t="s">
        <v>293</v>
      </c>
      <c r="D211" s="96" t="s">
        <v>114</v>
      </c>
      <c r="E211" s="172" t="s">
        <v>294</v>
      </c>
      <c r="F211" s="205"/>
      <c r="G211" s="53"/>
    </row>
    <row r="212" spans="1:7" s="61" customFormat="1" ht="13.5" hidden="1" thickBot="1">
      <c r="A212" s="134"/>
      <c r="B212" s="140" t="s">
        <v>288</v>
      </c>
      <c r="C212" s="141" t="s">
        <v>293</v>
      </c>
      <c r="D212" s="142" t="s">
        <v>285</v>
      </c>
      <c r="E212" s="170" t="s">
        <v>295</v>
      </c>
      <c r="F212" s="143"/>
      <c r="G212" s="163"/>
    </row>
    <row r="213" spans="1:7" s="61" customFormat="1" ht="13.5" hidden="1" thickBot="1">
      <c r="A213" s="134"/>
      <c r="B213" s="140" t="s">
        <v>288</v>
      </c>
      <c r="C213" s="141" t="s">
        <v>293</v>
      </c>
      <c r="D213" s="142" t="s">
        <v>296</v>
      </c>
      <c r="E213" s="170" t="s">
        <v>297</v>
      </c>
      <c r="F213" s="143"/>
      <c r="G213" s="163"/>
    </row>
    <row r="214" spans="1:7" s="61" customFormat="1" ht="13.5" hidden="1" thickBot="1">
      <c r="A214" s="134"/>
      <c r="B214" s="140"/>
      <c r="C214" s="141"/>
      <c r="D214" s="142"/>
      <c r="E214" s="174" t="s">
        <v>298</v>
      </c>
      <c r="F214" s="222"/>
      <c r="G214" s="163"/>
    </row>
    <row r="215" spans="1:7" s="46" customFormat="1" ht="13.5" hidden="1" thickBot="1">
      <c r="A215" s="127"/>
      <c r="B215" s="138" t="s">
        <v>288</v>
      </c>
      <c r="C215" s="95" t="s">
        <v>231</v>
      </c>
      <c r="D215" s="96" t="s">
        <v>114</v>
      </c>
      <c r="E215" s="172" t="s">
        <v>214</v>
      </c>
      <c r="F215" s="205"/>
      <c r="G215" s="53"/>
    </row>
    <row r="216" spans="1:7" s="61" customFormat="1" ht="13.5" hidden="1" thickBot="1">
      <c r="A216" s="134"/>
      <c r="B216" s="140" t="s">
        <v>288</v>
      </c>
      <c r="C216" s="141" t="s">
        <v>299</v>
      </c>
      <c r="D216" s="142" t="s">
        <v>254</v>
      </c>
      <c r="E216" s="170" t="s">
        <v>292</v>
      </c>
      <c r="F216" s="143"/>
      <c r="G216" s="60"/>
    </row>
    <row r="217" spans="1:7" s="61" customFormat="1" ht="13.5" hidden="1" thickBot="1">
      <c r="A217" s="134"/>
      <c r="B217" s="140" t="s">
        <v>288</v>
      </c>
      <c r="C217" s="141" t="s">
        <v>300</v>
      </c>
      <c r="D217" s="142" t="s">
        <v>285</v>
      </c>
      <c r="E217" s="170" t="s">
        <v>295</v>
      </c>
      <c r="F217" s="143"/>
      <c r="G217" s="60"/>
    </row>
    <row r="218" spans="1:7" s="61" customFormat="1" ht="13.5" hidden="1" thickBot="1">
      <c r="A218" s="134"/>
      <c r="B218" s="140" t="s">
        <v>288</v>
      </c>
      <c r="C218" s="141" t="s">
        <v>301</v>
      </c>
      <c r="D218" s="142" t="s">
        <v>254</v>
      </c>
      <c r="E218" s="170" t="s">
        <v>302</v>
      </c>
      <c r="F218" s="143"/>
      <c r="G218" s="60"/>
    </row>
    <row r="219" spans="1:7" s="197" customFormat="1" ht="12.75">
      <c r="A219" s="227"/>
      <c r="B219" s="213" t="s">
        <v>331</v>
      </c>
      <c r="C219" s="214" t="s">
        <v>58</v>
      </c>
      <c r="D219" s="215" t="s">
        <v>114</v>
      </c>
      <c r="E219" s="225" t="s">
        <v>234</v>
      </c>
      <c r="F219" s="228"/>
      <c r="G219" s="223">
        <f>G220</f>
        <v>153.7</v>
      </c>
    </row>
    <row r="220" spans="1:7" s="61" customFormat="1" ht="12.75">
      <c r="A220" s="134"/>
      <c r="B220" s="140" t="s">
        <v>331</v>
      </c>
      <c r="C220" s="141" t="s">
        <v>341</v>
      </c>
      <c r="D220" s="142" t="s">
        <v>114</v>
      </c>
      <c r="E220" s="143" t="s">
        <v>235</v>
      </c>
      <c r="F220" s="212"/>
      <c r="G220" s="229">
        <f>G221</f>
        <v>153.7</v>
      </c>
    </row>
    <row r="221" spans="1:7" s="61" customFormat="1" ht="12.75">
      <c r="A221" s="134"/>
      <c r="B221" s="140" t="s">
        <v>331</v>
      </c>
      <c r="C221" s="141" t="s">
        <v>341</v>
      </c>
      <c r="D221" s="142" t="s">
        <v>193</v>
      </c>
      <c r="E221" s="143" t="s">
        <v>315</v>
      </c>
      <c r="F221" s="212"/>
      <c r="G221" s="60">
        <v>153.7</v>
      </c>
    </row>
    <row r="222" spans="1:7" s="61" customFormat="1" ht="25.5">
      <c r="A222" s="134"/>
      <c r="B222" s="213" t="s">
        <v>336</v>
      </c>
      <c r="C222" s="214" t="s">
        <v>305</v>
      </c>
      <c r="D222" s="215" t="s">
        <v>114</v>
      </c>
      <c r="E222" s="216" t="s">
        <v>337</v>
      </c>
      <c r="F222" s="217"/>
      <c r="G222" s="223">
        <f>G223</f>
        <v>11.4</v>
      </c>
    </row>
    <row r="223" spans="1:7" s="61" customFormat="1" ht="25.5" customHeight="1">
      <c r="A223" s="134"/>
      <c r="B223" s="213" t="s">
        <v>336</v>
      </c>
      <c r="C223" s="63" t="s">
        <v>55</v>
      </c>
      <c r="D223" s="64" t="s">
        <v>114</v>
      </c>
      <c r="E223" s="260" t="s">
        <v>228</v>
      </c>
      <c r="F223" s="261"/>
      <c r="G223" s="52">
        <f>G224</f>
        <v>11.4</v>
      </c>
    </row>
    <row r="224" spans="1:7" s="61" customFormat="1" ht="12.75">
      <c r="A224" s="134"/>
      <c r="B224" s="213" t="s">
        <v>336</v>
      </c>
      <c r="C224" s="68" t="s">
        <v>327</v>
      </c>
      <c r="D224" s="69" t="s">
        <v>114</v>
      </c>
      <c r="E224" s="143" t="s">
        <v>131</v>
      </c>
      <c r="F224" s="144"/>
      <c r="G224" s="187">
        <f>G225</f>
        <v>11.4</v>
      </c>
    </row>
    <row r="225" spans="1:7" s="61" customFormat="1" ht="13.5" thickBot="1">
      <c r="A225" s="134"/>
      <c r="B225" s="213" t="s">
        <v>336</v>
      </c>
      <c r="C225" s="68" t="s">
        <v>327</v>
      </c>
      <c r="D225" s="69" t="s">
        <v>307</v>
      </c>
      <c r="E225" s="143" t="s">
        <v>317</v>
      </c>
      <c r="F225" s="144"/>
      <c r="G225" s="59">
        <v>11.4</v>
      </c>
    </row>
    <row r="226" spans="1:7" s="46" customFormat="1" ht="16.5" thickBot="1">
      <c r="A226" s="175"/>
      <c r="B226" s="176"/>
      <c r="C226" s="176"/>
      <c r="D226" s="177"/>
      <c r="E226" s="178" t="s">
        <v>303</v>
      </c>
      <c r="F226" s="179"/>
      <c r="G226" s="204">
        <f>G87+G119+G142</f>
        <v>8877.8</v>
      </c>
    </row>
    <row r="227" spans="2:7" s="88" customFormat="1" ht="12.75">
      <c r="B227" s="180"/>
      <c r="C227" s="180"/>
      <c r="D227" s="180"/>
      <c r="G227" s="181"/>
    </row>
    <row r="228" spans="2:7" s="88" customFormat="1" ht="12.75">
      <c r="B228" s="180"/>
      <c r="C228" s="180"/>
      <c r="D228" s="180"/>
      <c r="G228" s="181"/>
    </row>
    <row r="229" spans="2:7" s="88" customFormat="1" ht="12.75">
      <c r="B229" s="180"/>
      <c r="C229" s="180"/>
      <c r="D229" s="180"/>
      <c r="G229" s="181"/>
    </row>
    <row r="230" spans="2:7" s="182" customFormat="1" ht="14.25">
      <c r="B230" s="183"/>
      <c r="C230" s="183"/>
      <c r="D230" s="183"/>
      <c r="E230" s="184"/>
      <c r="F230" s="184"/>
      <c r="G230" s="185"/>
    </row>
    <row r="231" spans="2:7" s="88" customFormat="1" ht="12.75">
      <c r="B231" s="180"/>
      <c r="C231" s="180"/>
      <c r="D231" s="180"/>
      <c r="G231" s="181"/>
    </row>
    <row r="232" spans="2:7" s="88" customFormat="1" ht="12.75">
      <c r="B232" s="180"/>
      <c r="C232" s="180"/>
      <c r="D232" s="180"/>
      <c r="G232" s="181"/>
    </row>
    <row r="233" spans="2:7" s="88" customFormat="1" ht="12.75">
      <c r="B233" s="180"/>
      <c r="C233" s="180"/>
      <c r="D233" s="180"/>
      <c r="G233" s="181"/>
    </row>
    <row r="234" spans="2:7" s="88" customFormat="1" ht="12.75">
      <c r="B234" s="180"/>
      <c r="C234" s="180"/>
      <c r="D234" s="180"/>
      <c r="G234" s="181"/>
    </row>
    <row r="235" spans="2:7" s="88" customFormat="1" ht="12.75">
      <c r="B235" s="180"/>
      <c r="C235" s="180"/>
      <c r="D235" s="180"/>
      <c r="G235" s="181"/>
    </row>
    <row r="236" spans="2:7" s="88" customFormat="1" ht="12.75">
      <c r="B236" s="180"/>
      <c r="C236" s="180"/>
      <c r="D236" s="180"/>
      <c r="G236" s="181"/>
    </row>
    <row r="237" spans="2:7" s="88" customFormat="1" ht="12.75">
      <c r="B237" s="180"/>
      <c r="C237" s="180"/>
      <c r="D237" s="180"/>
      <c r="G237" s="181"/>
    </row>
    <row r="238" spans="2:7" s="88" customFormat="1" ht="12.75">
      <c r="B238" s="180"/>
      <c r="C238" s="180"/>
      <c r="D238" s="180"/>
      <c r="G238" s="181"/>
    </row>
    <row r="239" spans="2:7" s="88" customFormat="1" ht="12.75">
      <c r="B239" s="180"/>
      <c r="C239" s="180"/>
      <c r="D239" s="180"/>
      <c r="G239" s="181"/>
    </row>
    <row r="240" spans="2:7" s="88" customFormat="1" ht="12.75">
      <c r="B240" s="180"/>
      <c r="C240" s="180"/>
      <c r="D240" s="180"/>
      <c r="G240" s="181"/>
    </row>
    <row r="241" spans="2:7" s="88" customFormat="1" ht="12.75">
      <c r="B241" s="180"/>
      <c r="C241" s="180"/>
      <c r="D241" s="180"/>
      <c r="G241" s="181"/>
    </row>
    <row r="242" spans="2:7" s="88" customFormat="1" ht="12.75">
      <c r="B242" s="180"/>
      <c r="C242" s="180"/>
      <c r="D242" s="180"/>
      <c r="G242" s="181"/>
    </row>
    <row r="243" spans="2:7" s="88" customFormat="1" ht="12.75">
      <c r="B243" s="180"/>
      <c r="C243" s="180"/>
      <c r="D243" s="180"/>
      <c r="G243" s="181"/>
    </row>
    <row r="244" spans="2:7" s="88" customFormat="1" ht="12.75">
      <c r="B244" s="180"/>
      <c r="C244" s="180"/>
      <c r="D244" s="180"/>
      <c r="G244" s="181"/>
    </row>
    <row r="245" spans="2:7" s="88" customFormat="1" ht="12.75">
      <c r="B245" s="180"/>
      <c r="C245" s="180"/>
      <c r="D245" s="180"/>
      <c r="G245" s="181"/>
    </row>
    <row r="246" spans="2:7" s="88" customFormat="1" ht="12.75">
      <c r="B246" s="180"/>
      <c r="C246" s="180"/>
      <c r="D246" s="180"/>
      <c r="G246" s="181"/>
    </row>
    <row r="247" spans="2:7" s="88" customFormat="1" ht="12.75">
      <c r="B247" s="180"/>
      <c r="C247" s="180"/>
      <c r="D247" s="180"/>
      <c r="G247" s="181"/>
    </row>
    <row r="248" spans="2:7" s="88" customFormat="1" ht="12.75">
      <c r="B248" s="180"/>
      <c r="C248" s="180"/>
      <c r="D248" s="180"/>
      <c r="G248" s="181"/>
    </row>
    <row r="249" spans="2:7" s="88" customFormat="1" ht="12.75">
      <c r="B249" s="180"/>
      <c r="C249" s="180"/>
      <c r="D249" s="180"/>
      <c r="G249" s="181"/>
    </row>
    <row r="250" spans="2:7" s="88" customFormat="1" ht="12.75">
      <c r="B250" s="180"/>
      <c r="C250" s="180"/>
      <c r="D250" s="180"/>
      <c r="G250" s="181"/>
    </row>
    <row r="251" spans="2:7" s="88" customFormat="1" ht="12.75">
      <c r="B251" s="180"/>
      <c r="C251" s="180"/>
      <c r="D251" s="180"/>
      <c r="G251" s="181"/>
    </row>
    <row r="252" spans="2:7" s="88" customFormat="1" ht="12.75">
      <c r="B252" s="180"/>
      <c r="C252" s="180"/>
      <c r="D252" s="180"/>
      <c r="G252" s="181"/>
    </row>
    <row r="253" spans="2:7" s="88" customFormat="1" ht="12.75">
      <c r="B253" s="180"/>
      <c r="C253" s="180"/>
      <c r="D253" s="180"/>
      <c r="G253" s="181"/>
    </row>
    <row r="254" spans="2:7" s="88" customFormat="1" ht="12.75">
      <c r="B254" s="180"/>
      <c r="C254" s="180"/>
      <c r="D254" s="180"/>
      <c r="G254" s="181"/>
    </row>
    <row r="255" spans="2:7" s="88" customFormat="1" ht="12.75">
      <c r="B255" s="180"/>
      <c r="C255" s="180"/>
      <c r="D255" s="180"/>
      <c r="G255" s="181"/>
    </row>
    <row r="256" spans="2:7" s="88" customFormat="1" ht="12.75">
      <c r="B256" s="180"/>
      <c r="C256" s="180"/>
      <c r="D256" s="180"/>
      <c r="G256" s="181"/>
    </row>
    <row r="257" spans="2:7" s="88" customFormat="1" ht="12.75">
      <c r="B257" s="180"/>
      <c r="C257" s="180"/>
      <c r="D257" s="180"/>
      <c r="G257" s="181"/>
    </row>
    <row r="258" spans="2:7" s="88" customFormat="1" ht="12.75">
      <c r="B258" s="180"/>
      <c r="C258" s="180"/>
      <c r="D258" s="180"/>
      <c r="G258" s="181"/>
    </row>
    <row r="259" spans="2:7" s="88" customFormat="1" ht="12.75">
      <c r="B259" s="180"/>
      <c r="C259" s="180"/>
      <c r="D259" s="180"/>
      <c r="G259" s="181"/>
    </row>
    <row r="260" spans="2:7" s="88" customFormat="1" ht="12.75">
      <c r="B260" s="180"/>
      <c r="C260" s="180"/>
      <c r="D260" s="180"/>
      <c r="G260" s="181"/>
    </row>
    <row r="261" spans="2:7" s="88" customFormat="1" ht="12.75">
      <c r="B261" s="180"/>
      <c r="C261" s="180"/>
      <c r="D261" s="180"/>
      <c r="G261" s="181"/>
    </row>
    <row r="262" spans="2:7" s="88" customFormat="1" ht="12.75">
      <c r="B262" s="180"/>
      <c r="C262" s="180"/>
      <c r="D262" s="180"/>
      <c r="G262" s="181"/>
    </row>
    <row r="263" spans="2:7" s="88" customFormat="1" ht="12.75">
      <c r="B263" s="180"/>
      <c r="C263" s="180"/>
      <c r="D263" s="180"/>
      <c r="G263" s="181"/>
    </row>
    <row r="264" spans="2:7" s="88" customFormat="1" ht="12.75">
      <c r="B264" s="180"/>
      <c r="C264" s="180"/>
      <c r="D264" s="180"/>
      <c r="G264" s="181"/>
    </row>
    <row r="265" spans="2:7" s="88" customFormat="1" ht="12.75">
      <c r="B265" s="180"/>
      <c r="C265" s="180"/>
      <c r="D265" s="180"/>
      <c r="G265" s="181"/>
    </row>
    <row r="266" spans="2:7" s="88" customFormat="1" ht="12.75">
      <c r="B266" s="180"/>
      <c r="C266" s="180"/>
      <c r="D266" s="180"/>
      <c r="G266" s="181"/>
    </row>
    <row r="267" spans="2:7" s="88" customFormat="1" ht="12.75">
      <c r="B267" s="180"/>
      <c r="C267" s="180"/>
      <c r="D267" s="180"/>
      <c r="G267" s="181"/>
    </row>
    <row r="268" spans="2:7" s="88" customFormat="1" ht="12.75">
      <c r="B268" s="180"/>
      <c r="C268" s="180"/>
      <c r="D268" s="180"/>
      <c r="G268" s="181"/>
    </row>
    <row r="269" spans="2:7" s="88" customFormat="1" ht="12.75">
      <c r="B269" s="180"/>
      <c r="C269" s="180"/>
      <c r="D269" s="180"/>
      <c r="G269" s="181"/>
    </row>
  </sheetData>
  <mergeCells count="17">
    <mergeCell ref="F5:G5"/>
    <mergeCell ref="F1:G1"/>
    <mergeCell ref="E3:G3"/>
    <mergeCell ref="E2:G2"/>
    <mergeCell ref="F4:G4"/>
    <mergeCell ref="B6:E6"/>
    <mergeCell ref="A8:A9"/>
    <mergeCell ref="B8:B9"/>
    <mergeCell ref="C8:C9"/>
    <mergeCell ref="D8:D9"/>
    <mergeCell ref="E8:E9"/>
    <mergeCell ref="E144:F144"/>
    <mergeCell ref="E223:F223"/>
    <mergeCell ref="G8:G9"/>
    <mergeCell ref="E66:F66"/>
    <mergeCell ref="E121:F121"/>
    <mergeCell ref="E130:F130"/>
  </mergeCells>
  <printOptions/>
  <pageMargins left="0.75" right="0.26" top="0.38" bottom="0.28" header="0.22" footer="0.2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FIN_DN</dc:creator>
  <cp:keywords/>
  <dc:description/>
  <cp:lastModifiedBy>neo</cp:lastModifiedBy>
  <cp:lastPrinted>2009-08-10T05:51:56Z</cp:lastPrinted>
  <dcterms:created xsi:type="dcterms:W3CDTF">2006-10-12T13:50:16Z</dcterms:created>
  <dcterms:modified xsi:type="dcterms:W3CDTF">2009-08-10T06:00:39Z</dcterms:modified>
  <cp:category/>
  <cp:version/>
  <cp:contentType/>
  <cp:contentStatus/>
</cp:coreProperties>
</file>